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/>
  <mc:AlternateContent xmlns:mc="http://schemas.openxmlformats.org/markup-compatibility/2006">
    <mc:Choice Requires="x15">
      <x15ac:absPath xmlns:x15ac="http://schemas.microsoft.com/office/spreadsheetml/2010/11/ac" url="E:\GITHUB\NIRS+PRAKTICA+DIPLOM\Diploma\RND\excele\"/>
    </mc:Choice>
  </mc:AlternateContent>
  <xr:revisionPtr revIDLastSave="0" documentId="13_ncr:1_{82A6872F-E48A-4CF8-B846-7A6302E41DEC}" xr6:coauthVersionLast="47" xr6:coauthVersionMax="47" xr10:uidLastSave="{00000000-0000-0000-0000-000000000000}"/>
  <bookViews>
    <workbookView xWindow="38280" yWindow="-120" windowWidth="29040" windowHeight="15720" activeTab="1" xr2:uid="{00000000-000D-0000-FFFF-FFFF00000000}"/>
  </bookViews>
  <sheets>
    <sheet name="КП" sheetId="1" r:id="rId1"/>
    <sheet name="НИРС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L40" i="2" l="1"/>
  <c r="AK40" i="2"/>
  <c r="AL39" i="2"/>
  <c r="AK39" i="2"/>
  <c r="AL38" i="2"/>
  <c r="AK38" i="2"/>
  <c r="AE38" i="2"/>
  <c r="AD38" i="2"/>
  <c r="AL37" i="2"/>
  <c r="AK37" i="2"/>
  <c r="AE37" i="2"/>
  <c r="AD37" i="2"/>
  <c r="AL36" i="2"/>
  <c r="AK36" i="2"/>
  <c r="AE36" i="2"/>
  <c r="AD36" i="2"/>
  <c r="AL35" i="2"/>
  <c r="AK35" i="2"/>
  <c r="AE35" i="2"/>
  <c r="AD35" i="2"/>
  <c r="AE34" i="2"/>
  <c r="AD34" i="2"/>
  <c r="AL31" i="2"/>
  <c r="AK31" i="2"/>
  <c r="AL30" i="2"/>
  <c r="AK30" i="2"/>
  <c r="AE30" i="2"/>
  <c r="AD30" i="2"/>
  <c r="AL29" i="2"/>
  <c r="AK29" i="2"/>
  <c r="AE29" i="2"/>
  <c r="AD29" i="2"/>
  <c r="AL28" i="2"/>
  <c r="AK28" i="2"/>
  <c r="AE28" i="2"/>
  <c r="AD28" i="2"/>
  <c r="AL27" i="2"/>
  <c r="AK27" i="2"/>
  <c r="AE27" i="2"/>
  <c r="AD27" i="2"/>
  <c r="AL26" i="2"/>
  <c r="AK26" i="2"/>
  <c r="AE26" i="2"/>
  <c r="AD26" i="2"/>
  <c r="AL16" i="2"/>
  <c r="AK16" i="2"/>
  <c r="AL15" i="2"/>
  <c r="AK15" i="2"/>
  <c r="AL14" i="2"/>
  <c r="AK14" i="2"/>
  <c r="AE14" i="2"/>
  <c r="AD14" i="2"/>
  <c r="AL13" i="2"/>
  <c r="AK13" i="2"/>
  <c r="AE13" i="2"/>
  <c r="AD13" i="2"/>
  <c r="AL12" i="2"/>
  <c r="AK12" i="2"/>
  <c r="AE12" i="2"/>
  <c r="AD12" i="2"/>
  <c r="AL11" i="2"/>
  <c r="AK11" i="2"/>
  <c r="AE11" i="2"/>
  <c r="AD11" i="2"/>
  <c r="AE10" i="2"/>
  <c r="AD10" i="2"/>
  <c r="AL7" i="2"/>
  <c r="AK7" i="2"/>
  <c r="AL6" i="2"/>
  <c r="AK6" i="2"/>
  <c r="AE6" i="2"/>
  <c r="AD6" i="2"/>
  <c r="AL5" i="2"/>
  <c r="AK5" i="2"/>
  <c r="AE5" i="2"/>
  <c r="AD5" i="2"/>
  <c r="AL4" i="2"/>
  <c r="AK4" i="2"/>
  <c r="AE4" i="2"/>
  <c r="AD4" i="2"/>
  <c r="AL3" i="2"/>
  <c r="AK3" i="2"/>
  <c r="AE3" i="2"/>
  <c r="AD3" i="2"/>
  <c r="AL2" i="2"/>
  <c r="AK2" i="2"/>
  <c r="AE2" i="2"/>
  <c r="AD2" i="2"/>
  <c r="AR111" i="1"/>
  <c r="AR110" i="1"/>
  <c r="AR109" i="1"/>
  <c r="AR108" i="1"/>
  <c r="AR107" i="1"/>
  <c r="AR106" i="1"/>
  <c r="AR102" i="1"/>
  <c r="AR101" i="1"/>
  <c r="AR100" i="1"/>
  <c r="AR99" i="1"/>
  <c r="AR98" i="1"/>
  <c r="AR97" i="1"/>
  <c r="AK109" i="1"/>
  <c r="AK108" i="1"/>
  <c r="AK107" i="1"/>
  <c r="AK106" i="1"/>
  <c r="AK105" i="1"/>
  <c r="AK101" i="1"/>
  <c r="AK100" i="1"/>
  <c r="AK99" i="1"/>
  <c r="AK98" i="1"/>
  <c r="AK97" i="1"/>
  <c r="AR87" i="1"/>
  <c r="AR86" i="1"/>
  <c r="AR85" i="1"/>
  <c r="AR84" i="1"/>
  <c r="AR83" i="1"/>
  <c r="AR82" i="1"/>
  <c r="AR78" i="1"/>
  <c r="AR77" i="1"/>
  <c r="AR76" i="1"/>
  <c r="AR75" i="1"/>
  <c r="AR74" i="1"/>
  <c r="AR73" i="1"/>
  <c r="AK85" i="1"/>
  <c r="AK84" i="1"/>
  <c r="AK83" i="1"/>
  <c r="AK81" i="1"/>
  <c r="AK82" i="1"/>
  <c r="AK77" i="1"/>
  <c r="AK76" i="1"/>
  <c r="AK75" i="1"/>
  <c r="AK74" i="1"/>
  <c r="AK73" i="1"/>
  <c r="AQ111" i="1"/>
  <c r="AQ110" i="1"/>
  <c r="AQ109" i="1"/>
  <c r="AQ108" i="1"/>
  <c r="AQ107" i="1"/>
  <c r="AQ106" i="1"/>
  <c r="AQ102" i="1"/>
  <c r="AQ101" i="1"/>
  <c r="AQ100" i="1"/>
  <c r="AQ99" i="1"/>
  <c r="AQ98" i="1"/>
  <c r="AQ97" i="1"/>
  <c r="AJ109" i="1"/>
  <c r="AJ108" i="1"/>
  <c r="AJ107" i="1"/>
  <c r="AJ106" i="1"/>
  <c r="AJ105" i="1"/>
  <c r="AJ101" i="1"/>
  <c r="AJ100" i="1"/>
  <c r="AJ99" i="1"/>
  <c r="AJ98" i="1"/>
  <c r="AJ97" i="1"/>
  <c r="AQ87" i="1"/>
  <c r="AQ86" i="1"/>
  <c r="AQ85" i="1"/>
  <c r="AQ84" i="1"/>
  <c r="AQ83" i="1"/>
  <c r="AQ82" i="1"/>
  <c r="AQ78" i="1"/>
  <c r="AQ77" i="1"/>
  <c r="AQ76" i="1"/>
  <c r="AQ75" i="1"/>
  <c r="AQ74" i="1"/>
  <c r="AQ73" i="1"/>
  <c r="AJ85" i="1"/>
  <c r="AJ84" i="1"/>
  <c r="AJ83" i="1"/>
  <c r="AJ82" i="1"/>
  <c r="AJ81" i="1"/>
  <c r="AJ77" i="1"/>
  <c r="AJ76" i="1"/>
  <c r="AJ75" i="1"/>
  <c r="AJ74" i="1"/>
  <c r="AJ73" i="1"/>
</calcChain>
</file>

<file path=xl/sharedStrings.xml><?xml version="1.0" encoding="utf-8"?>
<sst xmlns="http://schemas.openxmlformats.org/spreadsheetml/2006/main" count="905" uniqueCount="449">
  <si>
    <t>MLP</t>
  </si>
  <si>
    <t>CNN</t>
  </si>
  <si>
    <t>Time</t>
  </si>
  <si>
    <t>Loss</t>
  </si>
  <si>
    <t>Error</t>
  </si>
  <si>
    <t>MSE</t>
  </si>
  <si>
    <t>train</t>
  </si>
  <si>
    <t>test</t>
  </si>
  <si>
    <t>MAE</t>
  </si>
  <si>
    <t>Full time of test</t>
  </si>
  <si>
    <t>4,85 часа</t>
  </si>
  <si>
    <t>Accuracy</t>
  </si>
  <si>
    <t>Average_label</t>
  </si>
  <si>
    <t>Average_prediction</t>
  </si>
  <si>
    <t>Standard_deviation</t>
  </si>
  <si>
    <t>Max_error</t>
  </si>
  <si>
    <t>Relation</t>
  </si>
  <si>
    <t>Average</t>
  </si>
  <si>
    <t>Mediana</t>
  </si>
  <si>
    <t>Max_error, %</t>
  </si>
  <si>
    <t>Error, %</t>
  </si>
  <si>
    <t>feedforward</t>
  </si>
  <si>
    <t>303.76</t>
  </si>
  <si>
    <t>266.883</t>
  </si>
  <si>
    <t>0.5137</t>
  </si>
  <si>
    <t>0.5352</t>
  </si>
  <si>
    <t>0.1952</t>
  </si>
  <si>
    <t>36.47</t>
  </si>
  <si>
    <t>3012.5</t>
  </si>
  <si>
    <t xml:space="preserve"> </t>
  </si>
  <si>
    <t>adittional</t>
  </si>
  <si>
    <t>1351.0</t>
  </si>
  <si>
    <t>206.03</t>
  </si>
  <si>
    <t>0.5003</t>
  </si>
  <si>
    <t>0.1458</t>
  </si>
  <si>
    <t>27.236</t>
  </si>
  <si>
    <t>3192.7</t>
  </si>
  <si>
    <t>721.89</t>
  </si>
  <si>
    <t>233.22</t>
  </si>
  <si>
    <t>0.5379</t>
  </si>
  <si>
    <t>0.1344</t>
  </si>
  <si>
    <t>25.122</t>
  </si>
  <si>
    <t>3020.67</t>
  </si>
  <si>
    <t>368.28</t>
  </si>
  <si>
    <t>253.41</t>
  </si>
  <si>
    <t>0.5371</t>
  </si>
  <si>
    <t>0.151</t>
  </si>
  <si>
    <t>28.122</t>
  </si>
  <si>
    <t>3717.36</t>
  </si>
  <si>
    <t>185.44</t>
  </si>
  <si>
    <t>233.56</t>
  </si>
  <si>
    <t>0.5373</t>
  </si>
  <si>
    <t>0.154</t>
  </si>
  <si>
    <t>28.768</t>
  </si>
  <si>
    <t>3584.97</t>
  </si>
  <si>
    <t>97.554</t>
  </si>
  <si>
    <t>253.27</t>
  </si>
  <si>
    <t>0.5434</t>
  </si>
  <si>
    <t>0.1441</t>
  </si>
  <si>
    <t>26.919</t>
  </si>
  <si>
    <t>3575.38</t>
  </si>
  <si>
    <t>49.222</t>
  </si>
  <si>
    <t>246.968</t>
  </si>
  <si>
    <t>0.5265</t>
  </si>
  <si>
    <t>0.1503</t>
  </si>
  <si>
    <t>28.090</t>
  </si>
  <si>
    <t>3455.447</t>
  </si>
  <si>
    <t>28.547</t>
  </si>
  <si>
    <t>251.83</t>
  </si>
  <si>
    <t>0.5386</t>
  </si>
  <si>
    <t>0.1512</t>
  </si>
  <si>
    <t>28.260</t>
  </si>
  <si>
    <t>3209.02</t>
  </si>
  <si>
    <t>193.88</t>
  </si>
  <si>
    <t>285.79</t>
  </si>
  <si>
    <t>0.5673</t>
  </si>
  <si>
    <t>0.1774</t>
  </si>
  <si>
    <t>33.1403</t>
  </si>
  <si>
    <t>3593.116</t>
  </si>
  <si>
    <t>1375.9</t>
  </si>
  <si>
    <t>219.95</t>
  </si>
  <si>
    <t>0.4766</t>
  </si>
  <si>
    <t>0.1603</t>
  </si>
  <si>
    <t>29.96</t>
  </si>
  <si>
    <t>3581.503</t>
  </si>
  <si>
    <t>100.60</t>
  </si>
  <si>
    <t>275.59</t>
  </si>
  <si>
    <t>0.4757</t>
  </si>
  <si>
    <t>0.2286</t>
  </si>
  <si>
    <t>42.7062</t>
  </si>
  <si>
    <t>3933.08</t>
  </si>
  <si>
    <t>1397.9</t>
  </si>
  <si>
    <t>240.374</t>
  </si>
  <si>
    <t>0.4753</t>
  </si>
  <si>
    <t>0.1998</t>
  </si>
  <si>
    <t>37.33</t>
  </si>
  <si>
    <t>3993.47</t>
  </si>
  <si>
    <t>740.98</t>
  </si>
  <si>
    <t>218.544</t>
  </si>
  <si>
    <t>0.5295</t>
  </si>
  <si>
    <t>0.1256</t>
  </si>
  <si>
    <t>23.47</t>
  </si>
  <si>
    <t>3464.65</t>
  </si>
  <si>
    <t>383.83</t>
  </si>
  <si>
    <t>216.15</t>
  </si>
  <si>
    <t>0.5277</t>
  </si>
  <si>
    <t>0.5278</t>
  </si>
  <si>
    <t>0.1387</t>
  </si>
  <si>
    <t>25.92</t>
  </si>
  <si>
    <t>3506.72</t>
  </si>
  <si>
    <t>190.14</t>
  </si>
  <si>
    <t>218.57</t>
  </si>
  <si>
    <t>0.5298</t>
  </si>
  <si>
    <t>0.1411</t>
  </si>
  <si>
    <t>26.362</t>
  </si>
  <si>
    <t>3528.90</t>
  </si>
  <si>
    <t>98.267</t>
  </si>
  <si>
    <t>229.67</t>
  </si>
  <si>
    <t>0.5266</t>
  </si>
  <si>
    <t>0.1445</t>
  </si>
  <si>
    <t>26.998</t>
  </si>
  <si>
    <t>3598.98</t>
  </si>
  <si>
    <t>53.72</t>
  </si>
  <si>
    <t>232.57</t>
  </si>
  <si>
    <t>0.5258</t>
  </si>
  <si>
    <t>0.1520</t>
  </si>
  <si>
    <t>28.398</t>
  </si>
  <si>
    <t>3453.747</t>
  </si>
  <si>
    <t>29.25</t>
  </si>
  <si>
    <t>253.47</t>
  </si>
  <si>
    <t>0.5431</t>
  </si>
  <si>
    <t>0.1493</t>
  </si>
  <si>
    <t>27.893</t>
  </si>
  <si>
    <t>3962.455</t>
  </si>
  <si>
    <t>741.91</t>
  </si>
  <si>
    <t>258.23</t>
  </si>
  <si>
    <t>0.5372</t>
  </si>
  <si>
    <t>0.1802</t>
  </si>
  <si>
    <t>33.663</t>
  </si>
  <si>
    <t>4116.83</t>
  </si>
  <si>
    <t>374.90</t>
  </si>
  <si>
    <t>243.70</t>
  </si>
  <si>
    <t>0.5145</t>
  </si>
  <si>
    <t>0.1894</t>
  </si>
  <si>
    <t>35.385</t>
  </si>
  <si>
    <t>4267.04</t>
  </si>
  <si>
    <t>197.00</t>
  </si>
  <si>
    <t>241.28</t>
  </si>
  <si>
    <t>0.5189</t>
  </si>
  <si>
    <t>0.1967</t>
  </si>
  <si>
    <t>36.74</t>
  </si>
  <si>
    <t>3953.2</t>
  </si>
  <si>
    <t>95.99</t>
  </si>
  <si>
    <t>241.89</t>
  </si>
  <si>
    <t>0.5055</t>
  </si>
  <si>
    <t>0.2005</t>
  </si>
  <si>
    <t>37.45</t>
  </si>
  <si>
    <t>3951.2</t>
  </si>
  <si>
    <t>52.64</t>
  </si>
  <si>
    <t>242.19</t>
  </si>
  <si>
    <t>0.4969</t>
  </si>
  <si>
    <t>0.2019</t>
  </si>
  <si>
    <t>37.725</t>
  </si>
  <si>
    <t>4194.01</t>
  </si>
  <si>
    <t>249.14</t>
  </si>
  <si>
    <t>0.5006</t>
  </si>
  <si>
    <t>0.207</t>
  </si>
  <si>
    <t>38.683</t>
  </si>
  <si>
    <t>4231.87</t>
  </si>
  <si>
    <t>46.64</t>
  </si>
  <si>
    <t>294.87</t>
  </si>
  <si>
    <t>0.5768</t>
  </si>
  <si>
    <t>0.1757</t>
  </si>
  <si>
    <t>32.83</t>
  </si>
  <si>
    <t>3920.49</t>
  </si>
  <si>
    <t>242.143</t>
  </si>
  <si>
    <t>0.4962</t>
  </si>
  <si>
    <t>0.1645</t>
  </si>
  <si>
    <t>30.74</t>
  </si>
  <si>
    <t>4554.69</t>
  </si>
  <si>
    <t>735.22</t>
  </si>
  <si>
    <t>245.99</t>
  </si>
  <si>
    <t>0.5378</t>
  </si>
  <si>
    <t>0.1551</t>
  </si>
  <si>
    <t>29.0</t>
  </si>
  <si>
    <t>4300.5</t>
  </si>
  <si>
    <t>383.81</t>
  </si>
  <si>
    <t>253.97</t>
  </si>
  <si>
    <t>0.5326</t>
  </si>
  <si>
    <t>0.1834</t>
  </si>
  <si>
    <t>34.27</t>
  </si>
  <si>
    <t>3974.66</t>
  </si>
  <si>
    <t>193.79</t>
  </si>
  <si>
    <t>241.0</t>
  </si>
  <si>
    <t>0.5165</t>
  </si>
  <si>
    <t>0.1915</t>
  </si>
  <si>
    <t>35.78</t>
  </si>
  <si>
    <t>3907.61</t>
  </si>
  <si>
    <t>101.09</t>
  </si>
  <si>
    <t>236.92</t>
  </si>
  <si>
    <t>0.5253</t>
  </si>
  <si>
    <t>0.1828</t>
  </si>
  <si>
    <t>34.15</t>
  </si>
  <si>
    <t>3855.28</t>
  </si>
  <si>
    <t>53.95</t>
  </si>
  <si>
    <t>270.01</t>
  </si>
  <si>
    <t>0.5275</t>
  </si>
  <si>
    <t>0.1850</t>
  </si>
  <si>
    <t>34.57</t>
  </si>
  <si>
    <t>4014.91</t>
  </si>
  <si>
    <t>30.096</t>
  </si>
  <si>
    <t>247.06</t>
  </si>
  <si>
    <t>0.1717</t>
  </si>
  <si>
    <t>32.08</t>
  </si>
  <si>
    <t>4074.63</t>
  </si>
  <si>
    <t>23.63</t>
  </si>
  <si>
    <t>379.72</t>
  </si>
  <si>
    <t>0.6233</t>
  </si>
  <si>
    <t>0.1776</t>
  </si>
  <si>
    <t>33.18</t>
  </si>
  <si>
    <t>5530.30</t>
  </si>
  <si>
    <t>213.56</t>
  </si>
  <si>
    <t>0.4656</t>
  </si>
  <si>
    <t>0.1765</t>
  </si>
  <si>
    <t>32.98</t>
  </si>
  <si>
    <t>4151.88</t>
  </si>
  <si>
    <t>760.62</t>
  </si>
  <si>
    <t>228.92</t>
  </si>
  <si>
    <t>0.5311</t>
  </si>
  <si>
    <t>0.5355</t>
  </si>
  <si>
    <t>0.1266</t>
  </si>
  <si>
    <t>23.655</t>
  </si>
  <si>
    <t>4487.94</t>
  </si>
  <si>
    <t>369.62</t>
  </si>
  <si>
    <t>239.84</t>
  </si>
  <si>
    <t>0.5458</t>
  </si>
  <si>
    <t>0.1379</t>
  </si>
  <si>
    <t>25.77</t>
  </si>
  <si>
    <t>4203.86</t>
  </si>
  <si>
    <t>188.70</t>
  </si>
  <si>
    <t>253.28</t>
  </si>
  <si>
    <t>0.5441</t>
  </si>
  <si>
    <t>0.1357</t>
  </si>
  <si>
    <t>25.35</t>
  </si>
  <si>
    <t>4687.47</t>
  </si>
  <si>
    <t xml:space="preserve"> 94.37</t>
  </si>
  <si>
    <t>285.71</t>
  </si>
  <si>
    <t>0.5403</t>
  </si>
  <si>
    <t>0.5404</t>
  </si>
  <si>
    <t>0.1459</t>
  </si>
  <si>
    <t>27.26</t>
  </si>
  <si>
    <t>4963.49</t>
  </si>
  <si>
    <t>49.47</t>
  </si>
  <si>
    <t>323.14</t>
  </si>
  <si>
    <t>0.5395</t>
  </si>
  <si>
    <t>0.1481</t>
  </si>
  <si>
    <t>27.68</t>
  </si>
  <si>
    <t>5839.85</t>
  </si>
  <si>
    <t>27.25</t>
  </si>
  <si>
    <t>278.22</t>
  </si>
  <si>
    <t>0.5397</t>
  </si>
  <si>
    <t>0.1452</t>
  </si>
  <si>
    <t>27.13</t>
  </si>
  <si>
    <t>4059.75</t>
  </si>
  <si>
    <t>11.188</t>
  </si>
  <si>
    <t>407.95</t>
  </si>
  <si>
    <t>0.5849</t>
  </si>
  <si>
    <t>0.2026</t>
  </si>
  <si>
    <t>37.85</t>
  </si>
  <si>
    <t>5852.74</t>
  </si>
  <si>
    <t>261.78</t>
  </si>
  <si>
    <t>0.5052</t>
  </si>
  <si>
    <t>0.1649</t>
  </si>
  <si>
    <t>30.81</t>
  </si>
  <si>
    <t>5007.94</t>
  </si>
  <si>
    <t>738.43</t>
  </si>
  <si>
    <t>1387.4</t>
  </si>
  <si>
    <t>254.57</t>
  </si>
  <si>
    <t>0.1443</t>
  </si>
  <si>
    <t>26.96</t>
  </si>
  <si>
    <t>5450.43</t>
  </si>
  <si>
    <t>371.07</t>
  </si>
  <si>
    <t>239.05</t>
  </si>
  <si>
    <t>0.1394</t>
  </si>
  <si>
    <t>26.052</t>
  </si>
  <si>
    <t>4239.52</t>
  </si>
  <si>
    <t>186.80</t>
  </si>
  <si>
    <t>258.27</t>
  </si>
  <si>
    <t>0.1470</t>
  </si>
  <si>
    <t>27.47</t>
  </si>
  <si>
    <t>4234.0</t>
  </si>
  <si>
    <t>98.12</t>
  </si>
  <si>
    <t>271.04</t>
  </si>
  <si>
    <t>0.1495</t>
  </si>
  <si>
    <t>27.93</t>
  </si>
  <si>
    <t>4379.42</t>
  </si>
  <si>
    <t>51.29</t>
  </si>
  <si>
    <t>304.61</t>
  </si>
  <si>
    <t>0.5406</t>
  </si>
  <si>
    <t>0.1505</t>
  </si>
  <si>
    <t>28.13</t>
  </si>
  <si>
    <t>4466.75</t>
  </si>
  <si>
    <t>28.55</t>
  </si>
  <si>
    <t>305.62</t>
  </si>
  <si>
    <t>0.1506</t>
  </si>
  <si>
    <t>28.14</t>
  </si>
  <si>
    <t>4765.50</t>
  </si>
  <si>
    <t>5.369</t>
  </si>
  <si>
    <t>388.95</t>
  </si>
  <si>
    <t>0.2081</t>
  </si>
  <si>
    <t>38.88</t>
  </si>
  <si>
    <t>5866.89</t>
  </si>
  <si>
    <t>223.85</t>
  </si>
  <si>
    <t>0.497</t>
  </si>
  <si>
    <t>0.1642</t>
  </si>
  <si>
    <t>30.68</t>
  </si>
  <si>
    <t>4404.78</t>
  </si>
  <si>
    <t>739.61</t>
  </si>
  <si>
    <t>1368.6</t>
  </si>
  <si>
    <t>1429.1</t>
  </si>
  <si>
    <t>1376.5</t>
  </si>
  <si>
    <t>226.04</t>
  </si>
  <si>
    <t>0.1376</t>
  </si>
  <si>
    <t>25.71</t>
  </si>
  <si>
    <t>4497.16</t>
  </si>
  <si>
    <t>378.0</t>
  </si>
  <si>
    <t>265.63</t>
  </si>
  <si>
    <t>0.5387</t>
  </si>
  <si>
    <t>0.1525</t>
  </si>
  <si>
    <t>28.50</t>
  </si>
  <si>
    <t>5349.32</t>
  </si>
  <si>
    <t>187.89</t>
  </si>
  <si>
    <t>302.88</t>
  </si>
  <si>
    <t>0.5271</t>
  </si>
  <si>
    <t>0.17</t>
  </si>
  <si>
    <t>31.75</t>
  </si>
  <si>
    <t>6138.19</t>
  </si>
  <si>
    <t>96.17</t>
  </si>
  <si>
    <t>347.62</t>
  </si>
  <si>
    <t>0.5261</t>
  </si>
  <si>
    <t>0.1957</t>
  </si>
  <si>
    <t>36.56</t>
  </si>
  <si>
    <t>6177.66</t>
  </si>
  <si>
    <t>51.25</t>
  </si>
  <si>
    <t>368.90</t>
  </si>
  <si>
    <t>0.5296</t>
  </si>
  <si>
    <t>0.1940</t>
  </si>
  <si>
    <t>36.25</t>
  </si>
  <si>
    <t>6734.60</t>
  </si>
  <si>
    <t>29.27</t>
  </si>
  <si>
    <t>312.47</t>
  </si>
  <si>
    <t>0.5019</t>
  </si>
  <si>
    <t>0.2111</t>
  </si>
  <si>
    <t>39.45</t>
  </si>
  <si>
    <t>5061.50</t>
  </si>
  <si>
    <t>3.142</t>
  </si>
  <si>
    <t>375.57</t>
  </si>
  <si>
    <t>0.5148</t>
  </si>
  <si>
    <t>0.2004</t>
  </si>
  <si>
    <t>37.44</t>
  </si>
  <si>
    <t>5463.66</t>
  </si>
  <si>
    <t>194.68</t>
  </si>
  <si>
    <t>1431.8</t>
  </si>
  <si>
    <t>0.4851</t>
  </si>
  <si>
    <t>0.1657</t>
  </si>
  <si>
    <t>30.96</t>
  </si>
  <si>
    <t xml:space="preserve"> 3268.26</t>
  </si>
  <si>
    <t>731.59</t>
  </si>
  <si>
    <t>250.42</t>
  </si>
  <si>
    <t>0.5294</t>
  </si>
  <si>
    <t>0.1499</t>
  </si>
  <si>
    <t>28.0</t>
  </si>
  <si>
    <t>5009.7</t>
  </si>
  <si>
    <t>371.19</t>
  </si>
  <si>
    <t>266.64</t>
  </si>
  <si>
    <t>0.5330</t>
  </si>
  <si>
    <t>0.1542</t>
  </si>
  <si>
    <t>28.82</t>
  </si>
  <si>
    <t>4828.34</t>
  </si>
  <si>
    <t>192.72</t>
  </si>
  <si>
    <t>298.76</t>
  </si>
  <si>
    <t>0.5338</t>
  </si>
  <si>
    <t>0.1760</t>
  </si>
  <si>
    <t>32.89</t>
  </si>
  <si>
    <t>5477.83</t>
  </si>
  <si>
    <t>100.63</t>
  </si>
  <si>
    <t>328.85</t>
  </si>
  <si>
    <t>0.2053</t>
  </si>
  <si>
    <t>38.37</t>
  </si>
  <si>
    <t>5287.60</t>
  </si>
  <si>
    <t>312.34</t>
  </si>
  <si>
    <t>0.5438</t>
  </si>
  <si>
    <t>0.215</t>
  </si>
  <si>
    <t>40.17</t>
  </si>
  <si>
    <t>8589.86</t>
  </si>
  <si>
    <t>29.50</t>
  </si>
  <si>
    <t>447.83</t>
  </si>
  <si>
    <t>0.528</t>
  </si>
  <si>
    <t>0.226</t>
  </si>
  <si>
    <t>42.27</t>
  </si>
  <si>
    <t>6795.44</t>
  </si>
  <si>
    <t>1.529</t>
  </si>
  <si>
    <t>485.5</t>
  </si>
  <si>
    <t>0.6308</t>
  </si>
  <si>
    <t>0.2198</t>
  </si>
  <si>
    <t>41.06</t>
  </si>
  <si>
    <t>7870.33</t>
  </si>
  <si>
    <t>1358.1</t>
  </si>
  <si>
    <t>244.88</t>
  </si>
  <si>
    <t>0.4854</t>
  </si>
  <si>
    <t>0.2122</t>
  </si>
  <si>
    <t>39.65</t>
  </si>
  <si>
    <t>5175.99</t>
  </si>
  <si>
    <t>736.19</t>
  </si>
  <si>
    <t>271.91</t>
  </si>
  <si>
    <t>0.5443</t>
  </si>
  <si>
    <t>0.1721</t>
  </si>
  <si>
    <t>32.15</t>
  </si>
  <si>
    <t>5410.31</t>
  </si>
  <si>
    <t>369.46</t>
  </si>
  <si>
    <t>354.05</t>
  </si>
  <si>
    <t>0.5765</t>
  </si>
  <si>
    <t>0.1873</t>
  </si>
  <si>
    <t>35.0</t>
  </si>
  <si>
    <t>7429.14</t>
  </si>
  <si>
    <t>187.45</t>
  </si>
  <si>
    <t>325.68</t>
  </si>
  <si>
    <t>0.5491</t>
  </si>
  <si>
    <t>0.1877</t>
  </si>
  <si>
    <t>35.06</t>
  </si>
  <si>
    <t>4622.43</t>
  </si>
  <si>
    <t>98.09</t>
  </si>
  <si>
    <t>397.69</t>
  </si>
  <si>
    <t>0.5390</t>
  </si>
  <si>
    <t>0.2218</t>
  </si>
  <si>
    <t>41.43</t>
  </si>
  <si>
    <t>6221.22</t>
  </si>
  <si>
    <t>51.78</t>
  </si>
  <si>
    <t>445.53</t>
  </si>
  <si>
    <t>0.5715</t>
  </si>
  <si>
    <t>0.2372</t>
  </si>
  <si>
    <t>44.32</t>
  </si>
  <si>
    <t>7437.43</t>
  </si>
  <si>
    <t>29.37</t>
  </si>
  <si>
    <t>434.16</t>
  </si>
  <si>
    <t>0.5566</t>
  </si>
  <si>
    <t>0.2106</t>
  </si>
  <si>
    <t>39.35</t>
  </si>
  <si>
    <t>8071.29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</si>
</sst>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00"/>
    <numFmt numFmtId="165" formatCode="0.000000"/>
    <numFmt numFmtId="166" formatCode="0.0000000"/>
    <numFmt numFmtId="167" formatCode="0.000"/>
    <numFmt numFmtId="168" formatCode="0.0"/>
    <numFmt numFmtId="169" formatCode="0.000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114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1" fillId="2" borderId="3" xfId="0" applyFont="1" applyFill="1" applyBorder="1"/>
    <xf numFmtId="0" fontId="1" fillId="2" borderId="1" xfId="0" applyFont="1" applyFill="1" applyBorder="1"/>
    <xf numFmtId="0" fontId="1" fillId="2" borderId="11" xfId="0" applyFont="1" applyFill="1" applyBorder="1"/>
    <xf numFmtId="0" fontId="1" fillId="2" borderId="12" xfId="0" applyFont="1" applyFill="1" applyBorder="1"/>
    <xf numFmtId="0" fontId="0" fillId="2" borderId="4" xfId="0" applyFill="1" applyBorder="1"/>
    <xf numFmtId="0" fontId="1" fillId="2" borderId="9" xfId="0" applyFont="1" applyFill="1" applyBorder="1"/>
    <xf numFmtId="2" fontId="0" fillId="2" borderId="5" xfId="0" applyNumberFormat="1" applyFill="1" applyBorder="1"/>
    <xf numFmtId="0" fontId="1" fillId="2" borderId="10" xfId="0" applyFont="1" applyFill="1" applyBorder="1"/>
    <xf numFmtId="2" fontId="0" fillId="2" borderId="7" xfId="0" applyNumberFormat="1" applyFill="1" applyBorder="1"/>
    <xf numFmtId="166" fontId="0" fillId="2" borderId="7" xfId="0" applyNumberFormat="1" applyFill="1" applyBorder="1"/>
    <xf numFmtId="2" fontId="0" fillId="2" borderId="8" xfId="0" applyNumberFormat="1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165" fontId="0" fillId="2" borderId="7" xfId="0" applyNumberFormat="1" applyFill="1" applyBorder="1"/>
    <xf numFmtId="0" fontId="2" fillId="3" borderId="2" xfId="0" applyFont="1" applyFill="1" applyBorder="1"/>
    <xf numFmtId="0" fontId="1" fillId="3" borderId="3" xfId="0" applyFont="1" applyFill="1" applyBorder="1"/>
    <xf numFmtId="0" fontId="1" fillId="3" borderId="1" xfId="0" applyFont="1" applyFill="1" applyBorder="1"/>
    <xf numFmtId="0" fontId="1" fillId="3" borderId="11" xfId="0" applyFont="1" applyFill="1" applyBorder="1"/>
    <xf numFmtId="0" fontId="1" fillId="3" borderId="12" xfId="0" applyFont="1" applyFill="1" applyBorder="1"/>
    <xf numFmtId="0" fontId="0" fillId="3" borderId="4" xfId="0" applyFill="1" applyBorder="1"/>
    <xf numFmtId="0" fontId="1" fillId="3" borderId="9" xfId="0" applyFont="1" applyFill="1" applyBorder="1"/>
    <xf numFmtId="2" fontId="0" fillId="3" borderId="5" xfId="0" applyNumberFormat="1" applyFill="1" applyBorder="1"/>
    <xf numFmtId="0" fontId="1" fillId="3" borderId="10" xfId="0" applyFont="1" applyFill="1" applyBorder="1"/>
    <xf numFmtId="2" fontId="0" fillId="3" borderId="7" xfId="0" applyNumberFormat="1" applyFill="1" applyBorder="1"/>
    <xf numFmtId="2" fontId="0" fillId="3" borderId="8" xfId="0" applyNumberFormat="1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7" xfId="0" applyFill="1" applyBorder="1"/>
    <xf numFmtId="2" fontId="0" fillId="2" borderId="6" xfId="0" applyNumberFormat="1" applyFill="1" applyBorder="1"/>
    <xf numFmtId="2" fontId="0" fillId="3" borderId="6" xfId="0" applyNumberFormat="1" applyFill="1" applyBorder="1"/>
    <xf numFmtId="2" fontId="0" fillId="3" borderId="0" xfId="0" applyNumberFormat="1" applyFill="1"/>
    <xf numFmtId="2" fontId="0" fillId="0" borderId="0" xfId="0" applyNumberFormat="1"/>
    <xf numFmtId="2" fontId="0" fillId="2" borderId="0" xfId="0" applyNumberFormat="1" applyFill="1"/>
    <xf numFmtId="2" fontId="0" fillId="0" borderId="0" xfId="0" applyNumberFormat="1" applyAlignment="1">
      <alignment horizontal="left"/>
    </xf>
    <xf numFmtId="167" fontId="0" fillId="2" borderId="7" xfId="0" applyNumberFormat="1" applyFill="1" applyBorder="1"/>
    <xf numFmtId="169" fontId="0" fillId="2" borderId="7" xfId="0" applyNumberFormat="1" applyFill="1" applyBorder="1"/>
    <xf numFmtId="164" fontId="0" fillId="2" borderId="7" xfId="0" applyNumberFormat="1" applyFill="1" applyBorder="1"/>
    <xf numFmtId="167" fontId="0" fillId="2" borderId="5" xfId="0" applyNumberFormat="1" applyFill="1" applyBorder="1"/>
    <xf numFmtId="167" fontId="0" fillId="2" borderId="8" xfId="0" applyNumberFormat="1" applyFill="1" applyBorder="1"/>
    <xf numFmtId="168" fontId="0" fillId="2" borderId="5" xfId="0" applyNumberFormat="1" applyFill="1" applyBorder="1"/>
    <xf numFmtId="169" fontId="0" fillId="2" borderId="5" xfId="0" applyNumberFormat="1" applyFill="1" applyBorder="1"/>
    <xf numFmtId="169" fontId="0" fillId="2" borderId="3" xfId="0" applyNumberFormat="1" applyFill="1" applyBorder="1"/>
    <xf numFmtId="167" fontId="0" fillId="3" borderId="7" xfId="0" applyNumberFormat="1" applyFill="1" applyBorder="1"/>
    <xf numFmtId="169" fontId="0" fillId="3" borderId="7" xfId="0" applyNumberFormat="1" applyFill="1" applyBorder="1"/>
    <xf numFmtId="167" fontId="0" fillId="3" borderId="3" xfId="0" applyNumberFormat="1" applyFill="1" applyBorder="1"/>
    <xf numFmtId="164" fontId="0" fillId="3" borderId="7" xfId="0" applyNumberFormat="1" applyFill="1" applyBorder="1"/>
    <xf numFmtId="165" fontId="0" fillId="3" borderId="7" xfId="0" applyNumberFormat="1" applyFill="1" applyBorder="1"/>
    <xf numFmtId="167" fontId="0" fillId="3" borderId="5" xfId="0" applyNumberFormat="1" applyFill="1" applyBorder="1"/>
    <xf numFmtId="168" fontId="0" fillId="3" borderId="5" xfId="0" applyNumberFormat="1" applyFill="1" applyBorder="1"/>
    <xf numFmtId="167" fontId="0" fillId="3" borderId="8" xfId="0" applyNumberFormat="1" applyFill="1" applyBorder="1"/>
    <xf numFmtId="0" fontId="1" fillId="2" borderId="2" xfId="0" applyFont="1" applyFill="1" applyBorder="1"/>
    <xf numFmtId="0" fontId="0" fillId="2" borderId="0" xfId="0" applyFill="1"/>
    <xf numFmtId="0" fontId="1" fillId="3" borderId="2" xfId="0" applyFont="1" applyFill="1" applyBorder="1"/>
    <xf numFmtId="0" fontId="0" fillId="3" borderId="0" xfId="0" applyFill="1"/>
    <xf numFmtId="169" fontId="0" fillId="2" borderId="0" xfId="0" applyNumberFormat="1" applyFill="1"/>
    <xf numFmtId="0" fontId="1" fillId="3" borderId="14" xfId="0" applyFont="1" applyFill="1" applyBorder="1"/>
    <xf numFmtId="169" fontId="0" fillId="3" borderId="0" xfId="0" applyNumberFormat="1" applyFill="1"/>
    <xf numFmtId="167" fontId="0" fillId="2" borderId="0" xfId="0" applyNumberFormat="1" applyFill="1"/>
    <xf numFmtId="167" fontId="0" fillId="2" borderId="0" xfId="0" quotePrefix="1" applyNumberFormat="1" applyFill="1"/>
    <xf numFmtId="167" fontId="0" fillId="2" borderId="0" xfId="0" applyNumberFormat="1" applyFill="1" applyAlignment="1">
      <alignment horizontal="right"/>
    </xf>
    <xf numFmtId="2" fontId="0" fillId="2" borderId="0" xfId="0" applyNumberFormat="1" applyFill="1" applyAlignment="1">
      <alignment horizontal="right"/>
    </xf>
    <xf numFmtId="164" fontId="0" fillId="2" borderId="0" xfId="0" applyNumberFormat="1" applyFill="1"/>
    <xf numFmtId="168" fontId="0" fillId="2" borderId="0" xfId="0" applyNumberFormat="1" applyFill="1"/>
    <xf numFmtId="165" fontId="0" fillId="2" borderId="0" xfId="0" applyNumberFormat="1" applyFill="1"/>
    <xf numFmtId="166" fontId="0" fillId="2" borderId="0" xfId="0" applyNumberFormat="1" applyFill="1"/>
    <xf numFmtId="164" fontId="0" fillId="3" borderId="0" xfId="0" applyNumberFormat="1" applyFill="1"/>
    <xf numFmtId="167" fontId="0" fillId="3" borderId="0" xfId="0" applyNumberFormat="1" applyFill="1"/>
    <xf numFmtId="168" fontId="0" fillId="3" borderId="0" xfId="0" applyNumberFormat="1" applyFill="1"/>
    <xf numFmtId="0" fontId="1" fillId="4" borderId="3" xfId="0" applyFont="1" applyFill="1" applyBorder="1"/>
    <xf numFmtId="2" fontId="0" fillId="4" borderId="0" xfId="0" applyNumberFormat="1" applyFill="1"/>
    <xf numFmtId="0" fontId="0" fillId="4" borderId="0" xfId="0" applyFill="1"/>
    <xf numFmtId="0" fontId="1" fillId="4" borderId="0" xfId="0" applyFont="1" applyFill="1"/>
    <xf numFmtId="2" fontId="0" fillId="4" borderId="7" xfId="0" applyNumberFormat="1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3" xfId="0" applyFill="1" applyBorder="1"/>
    <xf numFmtId="0" fontId="0" fillId="4" borderId="7" xfId="0" applyFill="1" applyBorder="1"/>
    <xf numFmtId="0" fontId="0" fillId="4" borderId="6" xfId="0" applyFill="1" applyBorder="1"/>
    <xf numFmtId="169" fontId="0" fillId="2" borderId="8" xfId="0" applyNumberFormat="1" applyFill="1" applyBorder="1"/>
    <xf numFmtId="169" fontId="0" fillId="3" borderId="5" xfId="0" applyNumberFormat="1" applyFill="1" applyBorder="1"/>
    <xf numFmtId="0" fontId="4" fillId="3" borderId="1" xfId="0" applyFont="1" applyFill="1" applyBorder="1"/>
    <xf numFmtId="0" fontId="0" fillId="3" borderId="8" xfId="0" applyFill="1" applyBorder="1"/>
    <xf numFmtId="0" fontId="0" fillId="3" borderId="2" xfId="0" applyFill="1" applyBorder="1"/>
    <xf numFmtId="0" fontId="0" fillId="3" borderId="3" xfId="0" applyFill="1" applyBorder="1"/>
    <xf numFmtId="0" fontId="0" fillId="3" borderId="15" xfId="0" applyFill="1" applyBorder="1"/>
    <xf numFmtId="16" fontId="0" fillId="3" borderId="7" xfId="0" applyNumberFormat="1" applyFill="1" applyBorder="1"/>
    <xf numFmtId="17" fontId="0" fillId="3" borderId="3" xfId="0" applyNumberFormat="1" applyFill="1" applyBorder="1"/>
    <xf numFmtId="16" fontId="0" fillId="3" borderId="0" xfId="0" applyNumberFormat="1" applyFill="1"/>
    <xf numFmtId="0" fontId="1" fillId="0" borderId="13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4" borderId="4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5" borderId="15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6" xfId="0" applyFill="1" applyBorder="1" applyAlignment="1">
      <alignment horizontal="center"/>
    </xf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F0F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.png"/><Relationship Id="rId21" Type="http://schemas.openxmlformats.org/officeDocument/2006/relationships/image" Target="../media/image59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63" Type="http://schemas.openxmlformats.org/officeDocument/2006/relationships/image" Target="../media/image101.png"/><Relationship Id="rId68" Type="http://schemas.openxmlformats.org/officeDocument/2006/relationships/image" Target="../media/image106.png"/><Relationship Id="rId7" Type="http://schemas.openxmlformats.org/officeDocument/2006/relationships/image" Target="../media/image45.png"/><Relationship Id="rId71" Type="http://schemas.openxmlformats.org/officeDocument/2006/relationships/image" Target="../media/image109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66" Type="http://schemas.openxmlformats.org/officeDocument/2006/relationships/image" Target="../media/image104.png"/><Relationship Id="rId5" Type="http://schemas.openxmlformats.org/officeDocument/2006/relationships/image" Target="../media/image43.png"/><Relationship Id="rId61" Type="http://schemas.openxmlformats.org/officeDocument/2006/relationships/image" Target="../media/image99.png"/><Relationship Id="rId19" Type="http://schemas.openxmlformats.org/officeDocument/2006/relationships/image" Target="../media/image5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64" Type="http://schemas.openxmlformats.org/officeDocument/2006/relationships/image" Target="../media/image102.png"/><Relationship Id="rId69" Type="http://schemas.openxmlformats.org/officeDocument/2006/relationships/image" Target="../media/image107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72" Type="http://schemas.openxmlformats.org/officeDocument/2006/relationships/image" Target="../media/image110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59" Type="http://schemas.openxmlformats.org/officeDocument/2006/relationships/image" Target="../media/image97.png"/><Relationship Id="rId67" Type="http://schemas.openxmlformats.org/officeDocument/2006/relationships/image" Target="../media/image105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62" Type="http://schemas.openxmlformats.org/officeDocument/2006/relationships/image" Target="../media/image100.png"/><Relationship Id="rId70" Type="http://schemas.openxmlformats.org/officeDocument/2006/relationships/image" Target="../media/image108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60" Type="http://schemas.openxmlformats.org/officeDocument/2006/relationships/image" Target="../media/image98.png"/><Relationship Id="rId65" Type="http://schemas.openxmlformats.org/officeDocument/2006/relationships/image" Target="../media/image103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39" Type="http://schemas.openxmlformats.org/officeDocument/2006/relationships/image" Target="../media/image77.png"/><Relationship Id="rId34" Type="http://schemas.openxmlformats.org/officeDocument/2006/relationships/image" Target="../media/image72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66676</xdr:colOff>
      <xdr:row>0</xdr:row>
      <xdr:rowOff>0</xdr:rowOff>
    </xdr:from>
    <xdr:to>
      <xdr:col>42</xdr:col>
      <xdr:colOff>98895</xdr:colOff>
      <xdr:row>12</xdr:row>
      <xdr:rowOff>133349</xdr:rowOff>
    </xdr:to>
    <xdr:grpSp>
      <xdr:nvGrpSpPr>
        <xdr:cNvPr id="61" name="Группа 60">
          <a:extLst>
            <a:ext uri="{FF2B5EF4-FFF2-40B4-BE49-F238E27FC236}">
              <a16:creationId xmlns:a16="http://schemas.microsoft.com/office/drawing/2014/main" id="{C425CA73-E5C8-61C8-0C3C-B1DB2F5C6463}"/>
            </a:ext>
          </a:extLst>
        </xdr:cNvPr>
        <xdr:cNvGrpSpPr/>
      </xdr:nvGrpSpPr>
      <xdr:grpSpPr>
        <a:xfrm>
          <a:off x="19957117" y="0"/>
          <a:ext cx="9153807" cy="2531408"/>
          <a:chOff x="17907001" y="9527"/>
          <a:chExt cx="7957019" cy="2524124"/>
        </a:xfrm>
      </xdr:grpSpPr>
      <xdr:pic>
        <xdr:nvPicPr>
          <xdr:cNvPr id="2" name="Рисунок 1">
            <a:extLst>
              <a:ext uri="{FF2B5EF4-FFF2-40B4-BE49-F238E27FC236}">
                <a16:creationId xmlns:a16="http://schemas.microsoft.com/office/drawing/2014/main" id="{A9594638-2C57-7D1D-E2C1-179BC03504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7907001" y="28575"/>
            <a:ext cx="1571624" cy="1255621"/>
          </a:xfrm>
          <a:prstGeom prst="rect">
            <a:avLst/>
          </a:prstGeom>
        </xdr:spPr>
      </xdr:pic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3195408B-9C2A-8A2F-0EFF-385FF2124E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497676" y="66676"/>
            <a:ext cx="1562100" cy="1268854"/>
          </a:xfrm>
          <a:prstGeom prst="rect">
            <a:avLst/>
          </a:prstGeom>
        </xdr:spPr>
      </xdr:pic>
      <xdr:pic>
        <xdr:nvPicPr>
          <xdr:cNvPr id="4" name="Рисунок 3">
            <a:extLst>
              <a:ext uri="{FF2B5EF4-FFF2-40B4-BE49-F238E27FC236}">
                <a16:creationId xmlns:a16="http://schemas.microsoft.com/office/drawing/2014/main" id="{3EFD5E7A-B749-ADAF-39D6-FF4068A59A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1059776" y="57152"/>
            <a:ext cx="1607853" cy="1304924"/>
          </a:xfrm>
          <a:prstGeom prst="rect">
            <a:avLst/>
          </a:prstGeom>
        </xdr:spPr>
      </xdr:pic>
      <xdr:pic>
        <xdr:nvPicPr>
          <xdr:cNvPr id="6" name="Рисунок 5">
            <a:extLst>
              <a:ext uri="{FF2B5EF4-FFF2-40B4-BE49-F238E27FC236}">
                <a16:creationId xmlns:a16="http://schemas.microsoft.com/office/drawing/2014/main" id="{A6FD2A7B-396B-B117-251B-CFDB409D04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688551" y="28577"/>
            <a:ext cx="1552882" cy="1266824"/>
          </a:xfrm>
          <a:prstGeom prst="rect">
            <a:avLst/>
          </a:prstGeom>
        </xdr:spPr>
      </xdr:pic>
      <xdr:pic>
        <xdr:nvPicPr>
          <xdr:cNvPr id="8" name="Рисунок 7">
            <a:extLst>
              <a:ext uri="{FF2B5EF4-FFF2-40B4-BE49-F238E27FC236}">
                <a16:creationId xmlns:a16="http://schemas.microsoft.com/office/drawing/2014/main" id="{F8FED44E-C67D-BCDB-6F56-C924039D9F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288752" y="9527"/>
            <a:ext cx="1575268" cy="1257298"/>
          </a:xfrm>
          <a:prstGeom prst="rect">
            <a:avLst/>
          </a:prstGeom>
        </xdr:spPr>
      </xdr:pic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97044338-4177-BD30-79F4-A6BBA2E8EC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35575" y="1200150"/>
            <a:ext cx="1540919" cy="1228725"/>
          </a:xfrm>
          <a:prstGeom prst="rect">
            <a:avLst/>
          </a:prstGeom>
        </xdr:spPr>
      </xdr:pic>
      <xdr:pic>
        <xdr:nvPicPr>
          <xdr:cNvPr id="10" name="Рисунок 9">
            <a:extLst>
              <a:ext uri="{FF2B5EF4-FFF2-40B4-BE49-F238E27FC236}">
                <a16:creationId xmlns:a16="http://schemas.microsoft.com/office/drawing/2014/main" id="{97910C66-2568-8559-A3B6-0BBAD5C04C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9535775" y="1219201"/>
            <a:ext cx="1630892" cy="1314450"/>
          </a:xfrm>
          <a:prstGeom prst="rect">
            <a:avLst/>
          </a:prstGeom>
        </xdr:spPr>
      </xdr:pic>
      <xdr:pic>
        <xdr:nvPicPr>
          <xdr:cNvPr id="11" name="Рисунок 10">
            <a:extLst>
              <a:ext uri="{FF2B5EF4-FFF2-40B4-BE49-F238E27FC236}">
                <a16:creationId xmlns:a16="http://schemas.microsoft.com/office/drawing/2014/main" id="{E1DD1A45-5D4A-2EE5-4ED0-4CCFFCA6BA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193125" y="1247775"/>
            <a:ext cx="1602861" cy="1266825"/>
          </a:xfrm>
          <a:prstGeom prst="rect">
            <a:avLst/>
          </a:prstGeom>
        </xdr:spPr>
      </xdr:pic>
      <xdr:pic>
        <xdr:nvPicPr>
          <xdr:cNvPr id="12" name="Рисунок 11">
            <a:extLst>
              <a:ext uri="{FF2B5EF4-FFF2-40B4-BE49-F238E27FC236}">
                <a16:creationId xmlns:a16="http://schemas.microsoft.com/office/drawing/2014/main" id="{3022A0B9-CA50-92A5-2846-E41597D3DC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831426" y="1228725"/>
            <a:ext cx="1562100" cy="1265536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123825</xdr:colOff>
      <xdr:row>26</xdr:row>
      <xdr:rowOff>114301</xdr:rowOff>
    </xdr:from>
    <xdr:to>
      <xdr:col>41</xdr:col>
      <xdr:colOff>691</xdr:colOff>
      <xdr:row>39</xdr:row>
      <xdr:rowOff>29895</xdr:rowOff>
    </xdr:to>
    <xdr:grpSp>
      <xdr:nvGrpSpPr>
        <xdr:cNvPr id="59" name="Группа 58">
          <a:extLst>
            <a:ext uri="{FF2B5EF4-FFF2-40B4-BE49-F238E27FC236}">
              <a16:creationId xmlns:a16="http://schemas.microsoft.com/office/drawing/2014/main" id="{D63A5E48-D04C-F025-ED36-11C949AB887E}"/>
            </a:ext>
          </a:extLst>
        </xdr:cNvPr>
        <xdr:cNvGrpSpPr/>
      </xdr:nvGrpSpPr>
      <xdr:grpSpPr>
        <a:xfrm>
          <a:off x="20014266" y="5302625"/>
          <a:ext cx="7754601" cy="2425711"/>
          <a:chOff x="17935575" y="4610101"/>
          <a:chExt cx="7192066" cy="2420669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id="{A753DBFE-452B-26E7-80ED-09CB2E1C7B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7945100" y="4648200"/>
            <a:ext cx="1374937" cy="1095375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D08CE28-60D1-EAD8-3D64-94F7DD2D38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19316700" y="4648201"/>
            <a:ext cx="1392048" cy="1123950"/>
          </a:xfrm>
          <a:prstGeom prst="rect">
            <a:avLst/>
          </a:prstGeom>
        </xdr:spPr>
      </xdr:pic>
      <xdr:pic>
        <xdr:nvPicPr>
          <xdr:cNvPr id="15" name="Рисунок 14">
            <a:extLst>
              <a:ext uri="{FF2B5EF4-FFF2-40B4-BE49-F238E27FC236}">
                <a16:creationId xmlns:a16="http://schemas.microsoft.com/office/drawing/2014/main" id="{498DED18-B322-D18A-622A-473A588302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0697825" y="4667251"/>
            <a:ext cx="1400175" cy="1133226"/>
          </a:xfrm>
          <a:prstGeom prst="rect">
            <a:avLst/>
          </a:prstGeom>
        </xdr:spPr>
      </xdr:pic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41F954B9-753D-9137-42A0-AC039CF59C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117050" y="4629150"/>
            <a:ext cx="1482769" cy="1190625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442DCC6F-DFD0-E814-2AD7-8A58878F28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3650575" y="4610101"/>
            <a:ext cx="1477066" cy="1181100"/>
          </a:xfrm>
          <a:prstGeom prst="rect">
            <a:avLst/>
          </a:prstGeom>
        </xdr:spPr>
      </xdr:pic>
      <xdr:pic>
        <xdr:nvPicPr>
          <xdr:cNvPr id="18" name="Рисунок 17">
            <a:extLst>
              <a:ext uri="{FF2B5EF4-FFF2-40B4-BE49-F238E27FC236}">
                <a16:creationId xmlns:a16="http://schemas.microsoft.com/office/drawing/2014/main" id="{BBD54B1B-04F4-EF4A-6A41-F84DB5056C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17935575" y="5772150"/>
            <a:ext cx="1476375" cy="1173387"/>
          </a:xfrm>
          <a:prstGeom prst="rect">
            <a:avLst/>
          </a:prstGeom>
        </xdr:spPr>
      </xdr:pic>
      <xdr:pic>
        <xdr:nvPicPr>
          <xdr:cNvPr id="19" name="Рисунок 18">
            <a:extLst>
              <a:ext uri="{FF2B5EF4-FFF2-40B4-BE49-F238E27FC236}">
                <a16:creationId xmlns:a16="http://schemas.microsoft.com/office/drawing/2014/main" id="{F2C12C56-9FB2-93E3-C111-DAE322E792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9421476" y="5762625"/>
            <a:ext cx="1481392" cy="1200150"/>
          </a:xfrm>
          <a:prstGeom prst="rect">
            <a:avLst/>
          </a:prstGeom>
        </xdr:spPr>
      </xdr:pic>
      <xdr:pic>
        <xdr:nvPicPr>
          <xdr:cNvPr id="20" name="Рисунок 19">
            <a:extLst>
              <a:ext uri="{FF2B5EF4-FFF2-40B4-BE49-F238E27FC236}">
                <a16:creationId xmlns:a16="http://schemas.microsoft.com/office/drawing/2014/main" id="{5B4F3ABD-E14B-77BB-1770-C4C182CB67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935951" y="5772150"/>
            <a:ext cx="1506820" cy="1228725"/>
          </a:xfrm>
          <a:prstGeom prst="rect">
            <a:avLst/>
          </a:prstGeom>
        </xdr:spPr>
      </xdr:pic>
      <xdr:pic>
        <xdr:nvPicPr>
          <xdr:cNvPr id="21" name="Рисунок 20">
            <a:extLst>
              <a:ext uri="{FF2B5EF4-FFF2-40B4-BE49-F238E27FC236}">
                <a16:creationId xmlns:a16="http://schemas.microsoft.com/office/drawing/2014/main" id="{8355ABDE-87FB-6D73-D83A-909906BD89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2488525" y="5800725"/>
            <a:ext cx="1524000" cy="123004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352425</xdr:colOff>
      <xdr:row>42</xdr:row>
      <xdr:rowOff>19050</xdr:rowOff>
    </xdr:from>
    <xdr:to>
      <xdr:col>38</xdr:col>
      <xdr:colOff>361950</xdr:colOff>
      <xdr:row>65</xdr:row>
      <xdr:rowOff>184294</xdr:rowOff>
    </xdr:to>
    <xdr:grpSp>
      <xdr:nvGrpSpPr>
        <xdr:cNvPr id="58" name="Группа 57">
          <a:extLst>
            <a:ext uri="{FF2B5EF4-FFF2-40B4-BE49-F238E27FC236}">
              <a16:creationId xmlns:a16="http://schemas.microsoft.com/office/drawing/2014/main" id="{DCF97D20-FC25-9B6D-B34C-530591777B71}"/>
            </a:ext>
          </a:extLst>
        </xdr:cNvPr>
        <xdr:cNvGrpSpPr/>
      </xdr:nvGrpSpPr>
      <xdr:grpSpPr>
        <a:xfrm>
          <a:off x="18808513" y="8288991"/>
          <a:ext cx="7506261" cy="4591568"/>
          <a:chOff x="16773525" y="7029450"/>
          <a:chExt cx="6715125" cy="4584844"/>
        </a:xfrm>
      </xdr:grpSpPr>
      <xdr:pic>
        <xdr:nvPicPr>
          <xdr:cNvPr id="32" name="Рисунок 31">
            <a:extLst>
              <a:ext uri="{FF2B5EF4-FFF2-40B4-BE49-F238E27FC236}">
                <a16:creationId xmlns:a16="http://schemas.microsoft.com/office/drawing/2014/main" id="{D7E7C027-7284-9C4B-562F-9BB90531CF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9754850" y="7038976"/>
            <a:ext cx="1743491" cy="14097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3" name="Рисунок 32">
            <a:extLst>
              <a:ext uri="{FF2B5EF4-FFF2-40B4-BE49-F238E27FC236}">
                <a16:creationId xmlns:a16="http://schemas.microsoft.com/office/drawing/2014/main" id="{2647085B-41BE-DCAC-B581-F89EA8806F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7973676" y="7086601"/>
            <a:ext cx="1676400" cy="1327281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4" name="Рисунок 33">
            <a:extLst>
              <a:ext uri="{FF2B5EF4-FFF2-40B4-BE49-F238E27FC236}">
                <a16:creationId xmlns:a16="http://schemas.microsoft.com/office/drawing/2014/main" id="{452E6B84-CD09-E1F6-7E0E-5DF0D91B02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1574126" y="7029450"/>
            <a:ext cx="1914524" cy="1526637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5" name="Рисунок 34">
            <a:extLst>
              <a:ext uri="{FF2B5EF4-FFF2-40B4-BE49-F238E27FC236}">
                <a16:creationId xmlns:a16="http://schemas.microsoft.com/office/drawing/2014/main" id="{0A89827B-413A-95BD-C3AE-6462AF68CF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7992725" y="8458201"/>
            <a:ext cx="1650776" cy="13144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6" name="Рисунок 35">
            <a:extLst>
              <a:ext uri="{FF2B5EF4-FFF2-40B4-BE49-F238E27FC236}">
                <a16:creationId xmlns:a16="http://schemas.microsoft.com/office/drawing/2014/main" id="{28EC59C7-6A2F-A3DD-7CDF-0D1589FAA1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9688176" y="8391526"/>
            <a:ext cx="1821426" cy="14859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5D447FB6-785D-31FD-E2A3-CE33A9F50E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21536026" y="8496301"/>
            <a:ext cx="1835284" cy="14668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8" name="Рисунок 37">
            <a:extLst>
              <a:ext uri="{FF2B5EF4-FFF2-40B4-BE49-F238E27FC236}">
                <a16:creationId xmlns:a16="http://schemas.microsoft.com/office/drawing/2014/main" id="{34D6C67E-B608-F387-9D85-BB9D6161DB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6773525" y="9925050"/>
            <a:ext cx="1771650" cy="1426523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9" name="Рисунок 38">
            <a:extLst>
              <a:ext uri="{FF2B5EF4-FFF2-40B4-BE49-F238E27FC236}">
                <a16:creationId xmlns:a16="http://schemas.microsoft.com/office/drawing/2014/main" id="{4D5994BE-B013-A15B-B431-58485A0AF6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18554700" y="9925051"/>
            <a:ext cx="1914525" cy="1535906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40" name="Рисунок 39">
            <a:extLst>
              <a:ext uri="{FF2B5EF4-FFF2-40B4-BE49-F238E27FC236}">
                <a16:creationId xmlns:a16="http://schemas.microsoft.com/office/drawing/2014/main" id="{F6A43EDC-CE88-51DE-C513-67FCA5D673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20497800" y="9915526"/>
            <a:ext cx="2114550" cy="1698768"/>
          </a:xfrm>
          <a:prstGeom prst="rect">
            <a:avLst/>
          </a:prstGeom>
          <a:ln>
            <a:solidFill>
              <a:schemeClr val="tx1"/>
            </a:solidFill>
          </a:ln>
        </xdr:spPr>
      </xdr:pic>
    </xdr:grpSp>
    <xdr:clientData/>
  </xdr:twoCellAnchor>
  <xdr:oneCellAnchor>
    <xdr:from>
      <xdr:col>0</xdr:col>
      <xdr:colOff>0</xdr:colOff>
      <xdr:row>0</xdr:row>
      <xdr:rowOff>0</xdr:rowOff>
    </xdr:from>
    <xdr:ext cx="3714750" cy="319241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AF63A85-6F0C-06FE-C4C5-B560476F21A7}"/>
            </a:ext>
          </a:extLst>
        </xdr:cNvPr>
        <xdr:cNvSpPr txBox="1"/>
      </xdr:nvSpPr>
      <xdr:spPr>
        <a:xfrm>
          <a:off x="0" y="0"/>
          <a:ext cx="3714750" cy="3192412"/>
        </a:xfrm>
        <a:prstGeom prst="rect">
          <a:avLst/>
        </a:prstGeom>
        <a:solidFill>
          <a:schemeClr val="bg1">
            <a:lumMod val="85000"/>
          </a:schemeClr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/>
            <a:t>Time</a:t>
          </a:r>
          <a:r>
            <a:rPr lang="ru-RU" sz="1100"/>
            <a:t> - Время обучения.</a:t>
          </a:r>
        </a:p>
        <a:p>
          <a:r>
            <a:rPr lang="en-US" sz="1100" b="1"/>
            <a:t>Acc</a:t>
          </a:r>
          <a:r>
            <a:rPr lang="en-US" sz="1100" baseline="0"/>
            <a:t> - </a:t>
          </a:r>
          <a:r>
            <a:rPr lang="ru-RU" sz="1100" baseline="0"/>
            <a:t>Максимальная точность, достигнутая в процессе обучения.</a:t>
          </a:r>
        </a:p>
        <a:p>
          <a:r>
            <a:rPr lang="en-US" sz="1100" b="1" baseline="0"/>
            <a:t>Loss</a:t>
          </a:r>
          <a:r>
            <a:rPr lang="en-US" sz="1100" baseline="0"/>
            <a:t> - </a:t>
          </a:r>
          <a:r>
            <a:rPr lang="ru-RU" sz="1100" baseline="0"/>
            <a:t>Лучший результат, достигнутый функцией потерь, в процессе обучения (минимальная ошибка)</a:t>
          </a:r>
        </a:p>
        <a:p>
          <a:r>
            <a:rPr lang="en-US" sz="1100" b="1" baseline="0"/>
            <a:t>AV_lbl </a:t>
          </a:r>
          <a:r>
            <a:rPr lang="en-US" sz="1100" baseline="0"/>
            <a:t>- </a:t>
          </a:r>
          <a:r>
            <a:rPr lang="ru-RU" sz="1100" baseline="0"/>
            <a:t>Среднее арифметическое (выборочное среднее) для </a:t>
          </a:r>
          <a:r>
            <a:rPr lang="en-US" sz="1100" baseline="0"/>
            <a:t>label </a:t>
          </a:r>
          <a:r>
            <a:rPr lang="ru-RU" sz="1100" baseline="0"/>
            <a:t>значений (Истинных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AV_pred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Среднее арифметическое (выборочное среднее) для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prediction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значений (Предугаданных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Stand_dev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стандартное отклонение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Error 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Процентное соотношение между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стандартным отклонением и средним арифметическим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Max_err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Максимальная ошибка в процентах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Rel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- (relation)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Процентное соотношение между предугаданным значением и истинным значением (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(pred/lbl) * 100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ru-RU">
            <a:effectLst/>
          </a:endParaRPr>
        </a:p>
        <a:p>
          <a:endParaRPr lang="ru-RU" sz="1100"/>
        </a:p>
      </xdr:txBody>
    </xdr:sp>
    <xdr:clientData/>
  </xdr:oneCellAnchor>
  <xdr:twoCellAnchor>
    <xdr:from>
      <xdr:col>1</xdr:col>
      <xdr:colOff>190500</xdr:colOff>
      <xdr:row>17</xdr:row>
      <xdr:rowOff>76200</xdr:rowOff>
    </xdr:from>
    <xdr:to>
      <xdr:col>4</xdr:col>
      <xdr:colOff>419100</xdr:colOff>
      <xdr:row>29</xdr:row>
      <xdr:rowOff>9525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A2E58C84-F584-6A8A-2AD6-1C6E3199C912}"/>
            </a:ext>
          </a:extLst>
        </xdr:cNvPr>
        <xdr:cNvSpPr txBox="1"/>
      </xdr:nvSpPr>
      <xdr:spPr>
        <a:xfrm>
          <a:off x="800100" y="3429000"/>
          <a:ext cx="2057400" cy="2324100"/>
        </a:xfrm>
        <a:prstGeom prst="rect">
          <a:avLst/>
        </a:prstGeom>
        <a:solidFill>
          <a:schemeClr val="bg1">
            <a:lumMod val="85000"/>
          </a:schemeClr>
        </a:solidFill>
        <a:ln w="1905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MSE</a:t>
          </a:r>
          <a:r>
            <a:rPr lang="en-US" sz="1100" baseline="0"/>
            <a:t> - Mean Square Error</a:t>
          </a:r>
        </a:p>
        <a:p>
          <a:r>
            <a:rPr lang="en-US" sz="1100" b="1" baseline="0"/>
            <a:t>MAE</a:t>
          </a:r>
          <a:r>
            <a:rPr lang="en-US" sz="1100" baseline="0"/>
            <a:t> - Mean Absolute Error</a:t>
          </a:r>
        </a:p>
        <a:p>
          <a:r>
            <a:rPr lang="en-US" sz="1100" b="1" baseline="0"/>
            <a:t>train</a:t>
          </a:r>
          <a:r>
            <a:rPr lang="en-US" sz="1100" baseline="0"/>
            <a:t> - </a:t>
          </a:r>
          <a:r>
            <a:rPr lang="ru-RU" sz="1100" baseline="0"/>
            <a:t>Метрики на этапе обучения НС (С обучающим ДС)</a:t>
          </a:r>
          <a:endParaRPr lang="en-US" sz="1100" baseline="0"/>
        </a:p>
        <a:p>
          <a:r>
            <a:rPr lang="en-US" sz="1100" b="1"/>
            <a:t>test</a:t>
          </a:r>
          <a:r>
            <a:rPr lang="en-US" sz="1100"/>
            <a:t> -</a:t>
          </a:r>
          <a:r>
            <a:rPr lang="ru-RU" sz="1100"/>
            <a:t> Метрики на этапе тестирования НС (с тестовым ДС, который НС ещё не видела)</a:t>
          </a:r>
          <a:endParaRPr lang="en-US" sz="1100"/>
        </a:p>
        <a:p>
          <a:r>
            <a:rPr lang="en-US" sz="1100" b="1"/>
            <a:t>MLP</a:t>
          </a:r>
          <a:r>
            <a:rPr lang="en-US" sz="1100"/>
            <a:t> - </a:t>
          </a:r>
          <a:r>
            <a:rPr lang="ru-RU" sz="1100"/>
            <a:t> Результаты</a:t>
          </a:r>
          <a:r>
            <a:rPr lang="ru-RU" sz="1100" baseline="0"/>
            <a:t> Перцептрона</a:t>
          </a:r>
          <a:endParaRPr lang="en-US" sz="1100"/>
        </a:p>
        <a:p>
          <a:r>
            <a:rPr lang="en-US" sz="1100" b="1"/>
            <a:t>CNN</a:t>
          </a:r>
          <a:r>
            <a:rPr lang="en-US" sz="1100"/>
            <a:t> -  </a:t>
          </a:r>
          <a:r>
            <a:rPr lang="ru-RU" sz="1100"/>
            <a:t>Результаты сверточной НС</a:t>
          </a:r>
        </a:p>
      </xdr:txBody>
    </xdr:sp>
    <xdr:clientData/>
  </xdr:twoCellAnchor>
  <xdr:twoCellAnchor editAs="oneCell">
    <xdr:from>
      <xdr:col>7</xdr:col>
      <xdr:colOff>57150</xdr:colOff>
      <xdr:row>4</xdr:row>
      <xdr:rowOff>38099</xdr:rowOff>
    </xdr:from>
    <xdr:to>
      <xdr:col>9</xdr:col>
      <xdr:colOff>228600</xdr:colOff>
      <xdr:row>8</xdr:row>
      <xdr:rowOff>190499</xdr:rowOff>
    </xdr:to>
    <xdr:pic>
      <xdr:nvPicPr>
        <xdr:cNvPr id="46" name="Рисунок 45" descr="Линия со стрелкой: прямо со сплошной заливкой">
          <a:extLst>
            <a:ext uri="{FF2B5EF4-FFF2-40B4-BE49-F238E27FC236}">
              <a16:creationId xmlns:a16="http://schemas.microsoft.com/office/drawing/2014/main" id="{AE88B3FD-6EB2-6953-009D-6E9D6BC2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 rot="8100000">
          <a:off x="4543425" y="885824"/>
          <a:ext cx="914400" cy="914400"/>
        </a:xfrm>
        <a:prstGeom prst="rect">
          <a:avLst/>
        </a:prstGeom>
      </xdr:spPr>
    </xdr:pic>
    <xdr:clientData/>
  </xdr:twoCellAnchor>
  <xdr:twoCellAnchor>
    <xdr:from>
      <xdr:col>6</xdr:col>
      <xdr:colOff>57150</xdr:colOff>
      <xdr:row>8</xdr:row>
      <xdr:rowOff>47626</xdr:rowOff>
    </xdr:from>
    <xdr:to>
      <xdr:col>7</xdr:col>
      <xdr:colOff>228600</xdr:colOff>
      <xdr:row>9</xdr:row>
      <xdr:rowOff>104776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765A03AF-8AD2-ED68-3343-217BB3F28DF4}"/>
            </a:ext>
          </a:extLst>
        </xdr:cNvPr>
        <xdr:cNvSpPr txBox="1"/>
      </xdr:nvSpPr>
      <xdr:spPr>
        <a:xfrm>
          <a:off x="3810000" y="1657351"/>
          <a:ext cx="90487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/>
            <a:t>Кол-во</a:t>
          </a:r>
          <a:r>
            <a:rPr lang="ru-RU" sz="1100" baseline="0"/>
            <a:t> эпох</a:t>
          </a:r>
          <a:endParaRPr lang="ru-RU" sz="1100"/>
        </a:p>
      </xdr:txBody>
    </xdr:sp>
    <xdr:clientData/>
  </xdr:twoCellAnchor>
  <xdr:twoCellAnchor>
    <xdr:from>
      <xdr:col>29</xdr:col>
      <xdr:colOff>66676</xdr:colOff>
      <xdr:row>13</xdr:row>
      <xdr:rowOff>161924</xdr:rowOff>
    </xdr:from>
    <xdr:to>
      <xdr:col>41</xdr:col>
      <xdr:colOff>352425</xdr:colOff>
      <xdr:row>25</xdr:row>
      <xdr:rowOff>104775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A66BA13E-B5E5-E370-1FE0-1E01CB5F15AC}"/>
            </a:ext>
          </a:extLst>
        </xdr:cNvPr>
        <xdr:cNvGrpSpPr/>
      </xdr:nvGrpSpPr>
      <xdr:grpSpPr>
        <a:xfrm>
          <a:off x="19957117" y="2761689"/>
          <a:ext cx="8163484" cy="2340910"/>
          <a:chOff x="17964151" y="2371724"/>
          <a:chExt cx="7600949" cy="2333626"/>
        </a:xfrm>
      </xdr:grpSpPr>
      <xdr:pic>
        <xdr:nvPicPr>
          <xdr:cNvPr id="28" name="Рисунок 27">
            <a:extLst>
              <a:ext uri="{FF2B5EF4-FFF2-40B4-BE49-F238E27FC236}">
                <a16:creationId xmlns:a16="http://schemas.microsoft.com/office/drawing/2014/main" id="{AA9A8D69-F260-88C6-29DF-1EB5D9BBA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9507201" y="3533777"/>
            <a:ext cx="1480169" cy="1171573"/>
          </a:xfrm>
          <a:prstGeom prst="rect">
            <a:avLst/>
          </a:prstGeom>
        </xdr:spPr>
      </xdr:pic>
      <xdr:pic>
        <xdr:nvPicPr>
          <xdr:cNvPr id="29" name="Рисунок 28">
            <a:extLst>
              <a:ext uri="{FF2B5EF4-FFF2-40B4-BE49-F238E27FC236}">
                <a16:creationId xmlns:a16="http://schemas.microsoft.com/office/drawing/2014/main" id="{0F315BB1-0400-5217-6E17-B472D589D4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21031201" y="3505201"/>
            <a:ext cx="1447800" cy="1150747"/>
          </a:xfrm>
          <a:prstGeom prst="rect">
            <a:avLst/>
          </a:prstGeom>
        </xdr:spPr>
      </xdr:pic>
      <xdr:pic>
        <xdr:nvPicPr>
          <xdr:cNvPr id="30" name="Рисунок 29">
            <a:extLst>
              <a:ext uri="{FF2B5EF4-FFF2-40B4-BE49-F238E27FC236}">
                <a16:creationId xmlns:a16="http://schemas.microsoft.com/office/drawing/2014/main" id="{4816E9DC-7996-5445-0C2E-48DBFFA8BE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2498052" y="3495677"/>
            <a:ext cx="1419224" cy="1143413"/>
          </a:xfrm>
          <a:prstGeom prst="rect">
            <a:avLst/>
          </a:prstGeom>
        </xdr:spPr>
      </xdr:pic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7523824F-19CA-C17D-A488-A4407E7D1E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8002251" y="2371724"/>
            <a:ext cx="1485900" cy="1189827"/>
          </a:xfrm>
          <a:prstGeom prst="rect">
            <a:avLst/>
          </a:prstGeom>
        </xdr:spPr>
      </xdr:pic>
      <xdr:pic>
        <xdr:nvPicPr>
          <xdr:cNvPr id="51" name="Рисунок 50">
            <a:extLst>
              <a:ext uri="{FF2B5EF4-FFF2-40B4-BE49-F238E27FC236}">
                <a16:creationId xmlns:a16="http://schemas.microsoft.com/office/drawing/2014/main" id="{F0637196-6712-31AE-B120-2B3D738D05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19583400" y="2390776"/>
            <a:ext cx="1457325" cy="1165860"/>
          </a:xfrm>
          <a:prstGeom prst="rect">
            <a:avLst/>
          </a:prstGeom>
        </xdr:spPr>
      </xdr:pic>
      <xdr:pic>
        <xdr:nvPicPr>
          <xdr:cNvPr id="52" name="Рисунок 51">
            <a:extLst>
              <a:ext uri="{FF2B5EF4-FFF2-40B4-BE49-F238E27FC236}">
                <a16:creationId xmlns:a16="http://schemas.microsoft.com/office/drawing/2014/main" id="{26937431-C4A0-7CAA-3411-2D20E34D6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1088351" y="2428874"/>
            <a:ext cx="1450542" cy="1162051"/>
          </a:xfrm>
          <a:prstGeom prst="rect">
            <a:avLst/>
          </a:prstGeom>
        </xdr:spPr>
      </xdr:pic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58C32EC-35F0-6197-0D14-909E3AC7C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22593300" y="2447926"/>
            <a:ext cx="1418082" cy="1152524"/>
          </a:xfrm>
          <a:prstGeom prst="rect">
            <a:avLst/>
          </a:prstGeom>
        </xdr:spPr>
      </xdr:pic>
      <xdr:pic>
        <xdr:nvPicPr>
          <xdr:cNvPr id="54" name="Рисунок 53">
            <a:extLst>
              <a:ext uri="{FF2B5EF4-FFF2-40B4-BE49-F238E27FC236}">
                <a16:creationId xmlns:a16="http://schemas.microsoft.com/office/drawing/2014/main" id="{796EC1A0-B9D5-0800-6EEB-C52D02A02A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24050625" y="2426742"/>
            <a:ext cx="1514475" cy="1220621"/>
          </a:xfrm>
          <a:prstGeom prst="rect">
            <a:avLst/>
          </a:prstGeom>
        </xdr:spPr>
      </xdr:pic>
      <xdr:pic>
        <xdr:nvPicPr>
          <xdr:cNvPr id="55" name="Рисунок 54">
            <a:extLst>
              <a:ext uri="{FF2B5EF4-FFF2-40B4-BE49-F238E27FC236}">
                <a16:creationId xmlns:a16="http://schemas.microsoft.com/office/drawing/2014/main" id="{F86CF6D3-A401-60A9-C7D2-881345262A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7964151" y="3486151"/>
            <a:ext cx="1466850" cy="1169110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238125</xdr:colOff>
      <xdr:row>5</xdr:row>
      <xdr:rowOff>19050</xdr:rowOff>
    </xdr:from>
    <xdr:to>
      <xdr:col>35</xdr:col>
      <xdr:colOff>171450</xdr:colOff>
      <xdr:row>6</xdr:row>
      <xdr:rowOff>123825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6CF00DD1-EE7E-34C9-A9BC-11B0D765BB40}"/>
            </a:ext>
          </a:extLst>
        </xdr:cNvPr>
        <xdr:cNvSpPr txBox="1"/>
      </xdr:nvSpPr>
      <xdr:spPr>
        <a:xfrm>
          <a:off x="20574000" y="1057275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114300</xdr:colOff>
      <xdr:row>19</xdr:row>
      <xdr:rowOff>0</xdr:rowOff>
    </xdr:from>
    <xdr:to>
      <xdr:col>35</xdr:col>
      <xdr:colOff>47625</xdr:colOff>
      <xdr:row>20</xdr:row>
      <xdr:rowOff>104775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3E822C9E-1873-4610-968D-DC7DB9B4835E}"/>
            </a:ext>
          </a:extLst>
        </xdr:cNvPr>
        <xdr:cNvSpPr txBox="1"/>
      </xdr:nvSpPr>
      <xdr:spPr>
        <a:xfrm>
          <a:off x="20450175" y="3733800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95250</xdr:colOff>
      <xdr:row>31</xdr:row>
      <xdr:rowOff>85725</xdr:rowOff>
    </xdr:from>
    <xdr:to>
      <xdr:col>35</xdr:col>
      <xdr:colOff>28575</xdr:colOff>
      <xdr:row>33</xdr:row>
      <xdr:rowOff>0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58237266-32E1-4975-B3D3-12139FEC40C3}"/>
            </a:ext>
          </a:extLst>
        </xdr:cNvPr>
        <xdr:cNvSpPr txBox="1"/>
      </xdr:nvSpPr>
      <xdr:spPr>
        <a:xfrm>
          <a:off x="20431125" y="62103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219075</xdr:colOff>
      <xdr:row>54</xdr:row>
      <xdr:rowOff>57150</xdr:rowOff>
    </xdr:from>
    <xdr:to>
      <xdr:col>35</xdr:col>
      <xdr:colOff>152400</xdr:colOff>
      <xdr:row>55</xdr:row>
      <xdr:rowOff>161925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37C9EFBE-E414-41A5-A57D-AF9EC3C2CABD}"/>
            </a:ext>
          </a:extLst>
        </xdr:cNvPr>
        <xdr:cNvSpPr txBox="1"/>
      </xdr:nvSpPr>
      <xdr:spPr>
        <a:xfrm>
          <a:off x="20554950" y="106299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156885</xdr:colOff>
      <xdr:row>1</xdr:row>
      <xdr:rowOff>11207</xdr:rowOff>
    </xdr:from>
    <xdr:to>
      <xdr:col>52</xdr:col>
      <xdr:colOff>351197</xdr:colOff>
      <xdr:row>6</xdr:row>
      <xdr:rowOff>56030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F04D87-B342-E2C7-353C-FCC9542DD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614973" y="291354"/>
          <a:ext cx="1404548" cy="1008529"/>
        </a:xfrm>
        <a:prstGeom prst="rect">
          <a:avLst/>
        </a:prstGeom>
      </xdr:spPr>
    </xdr:pic>
    <xdr:clientData/>
  </xdr:twoCellAnchor>
  <xdr:twoCellAnchor editAs="oneCell">
    <xdr:from>
      <xdr:col>63</xdr:col>
      <xdr:colOff>313767</xdr:colOff>
      <xdr:row>0</xdr:row>
      <xdr:rowOff>246529</xdr:rowOff>
    </xdr:from>
    <xdr:to>
      <xdr:col>66</xdr:col>
      <xdr:colOff>196010</xdr:colOff>
      <xdr:row>7</xdr:row>
      <xdr:rowOff>22411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8DD8F453-55E1-BE03-A5C8-61228C6F6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960679" y="246529"/>
          <a:ext cx="1697596" cy="1221441"/>
        </a:xfrm>
        <a:prstGeom prst="rect">
          <a:avLst/>
        </a:prstGeom>
      </xdr:spPr>
    </xdr:pic>
    <xdr:clientData/>
  </xdr:twoCellAnchor>
  <xdr:twoCellAnchor editAs="oneCell">
    <xdr:from>
      <xdr:col>66</xdr:col>
      <xdr:colOff>302558</xdr:colOff>
      <xdr:row>0</xdr:row>
      <xdr:rowOff>235323</xdr:rowOff>
    </xdr:from>
    <xdr:to>
      <xdr:col>69</xdr:col>
      <xdr:colOff>199123</xdr:colOff>
      <xdr:row>7</xdr:row>
      <xdr:rowOff>33617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AF45700-80A7-6E95-C369-011B42991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764823" y="235323"/>
          <a:ext cx="1711918" cy="1243853"/>
        </a:xfrm>
        <a:prstGeom prst="rect">
          <a:avLst/>
        </a:prstGeom>
      </xdr:spPr>
    </xdr:pic>
    <xdr:clientData/>
  </xdr:twoCellAnchor>
  <xdr:twoCellAnchor editAs="oneCell">
    <xdr:from>
      <xdr:col>69</xdr:col>
      <xdr:colOff>297544</xdr:colOff>
      <xdr:row>0</xdr:row>
      <xdr:rowOff>257734</xdr:rowOff>
    </xdr:from>
    <xdr:to>
      <xdr:col>72</xdr:col>
      <xdr:colOff>212911</xdr:colOff>
      <xdr:row>7</xdr:row>
      <xdr:rowOff>56029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E2BA51C0-E1C6-1554-92E1-21C297ED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575162" y="257734"/>
          <a:ext cx="1730720" cy="1243854"/>
        </a:xfrm>
        <a:prstGeom prst="rect">
          <a:avLst/>
        </a:prstGeom>
      </xdr:spPr>
    </xdr:pic>
    <xdr:clientData/>
  </xdr:twoCellAnchor>
  <xdr:twoCellAnchor editAs="oneCell">
    <xdr:from>
      <xdr:col>72</xdr:col>
      <xdr:colOff>343796</xdr:colOff>
      <xdr:row>0</xdr:row>
      <xdr:rowOff>190499</xdr:rowOff>
    </xdr:from>
    <xdr:to>
      <xdr:col>75</xdr:col>
      <xdr:colOff>385800</xdr:colOff>
      <xdr:row>7</xdr:row>
      <xdr:rowOff>99081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CF44DE30-902B-89DB-A9E8-EF857325C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36767" y="190499"/>
          <a:ext cx="1857357" cy="1354141"/>
        </a:xfrm>
        <a:prstGeom prst="rect">
          <a:avLst/>
        </a:prstGeom>
      </xdr:spPr>
    </xdr:pic>
    <xdr:clientData/>
  </xdr:twoCellAnchor>
  <xdr:twoCellAnchor editAs="oneCell">
    <xdr:from>
      <xdr:col>75</xdr:col>
      <xdr:colOff>526677</xdr:colOff>
      <xdr:row>0</xdr:row>
      <xdr:rowOff>212911</xdr:rowOff>
    </xdr:from>
    <xdr:to>
      <xdr:col>78</xdr:col>
      <xdr:colOff>571500</xdr:colOff>
      <xdr:row>7</xdr:row>
      <xdr:rowOff>101259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05D77C4-D135-7B2F-0BB5-3F6801D12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435001" y="212911"/>
          <a:ext cx="1860175" cy="1333907"/>
        </a:xfrm>
        <a:prstGeom prst="rect">
          <a:avLst/>
        </a:prstGeom>
      </xdr:spPr>
    </xdr:pic>
    <xdr:clientData/>
  </xdr:twoCellAnchor>
  <xdr:twoCellAnchor editAs="oneCell">
    <xdr:from>
      <xdr:col>79</xdr:col>
      <xdr:colOff>56029</xdr:colOff>
      <xdr:row>0</xdr:row>
      <xdr:rowOff>235323</xdr:rowOff>
    </xdr:from>
    <xdr:to>
      <xdr:col>82</xdr:col>
      <xdr:colOff>62213</xdr:colOff>
      <xdr:row>7</xdr:row>
      <xdr:rowOff>97144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F3946F51-844E-0923-377B-3554C42B5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84823" y="235323"/>
          <a:ext cx="1821537" cy="1307380"/>
        </a:xfrm>
        <a:prstGeom prst="rect">
          <a:avLst/>
        </a:prstGeom>
      </xdr:spPr>
    </xdr:pic>
    <xdr:clientData/>
  </xdr:twoCellAnchor>
  <xdr:twoCellAnchor editAs="oneCell">
    <xdr:from>
      <xdr:col>82</xdr:col>
      <xdr:colOff>107784</xdr:colOff>
      <xdr:row>0</xdr:row>
      <xdr:rowOff>201706</xdr:rowOff>
    </xdr:from>
    <xdr:to>
      <xdr:col>85</xdr:col>
      <xdr:colOff>194716</xdr:colOff>
      <xdr:row>7</xdr:row>
      <xdr:rowOff>142225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18453B51-EFA7-EB27-2971-2D79B9CF5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51931" y="201706"/>
          <a:ext cx="1902285" cy="1386078"/>
        </a:xfrm>
        <a:prstGeom prst="rect">
          <a:avLst/>
        </a:prstGeom>
      </xdr:spPr>
    </xdr:pic>
    <xdr:clientData/>
  </xdr:twoCellAnchor>
  <xdr:twoCellAnchor editAs="oneCell">
    <xdr:from>
      <xdr:col>50</xdr:col>
      <xdr:colOff>179296</xdr:colOff>
      <xdr:row>10</xdr:row>
      <xdr:rowOff>33617</xdr:rowOff>
    </xdr:from>
    <xdr:to>
      <xdr:col>52</xdr:col>
      <xdr:colOff>459442</xdr:colOff>
      <xdr:row>15</xdr:row>
      <xdr:rowOff>121020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B67440EC-A7DE-BB7A-8A02-7D8D016A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637384" y="2084293"/>
          <a:ext cx="1490382" cy="1073521"/>
        </a:xfrm>
        <a:prstGeom prst="rect">
          <a:avLst/>
        </a:prstGeom>
      </xdr:spPr>
    </xdr:pic>
    <xdr:clientData/>
  </xdr:twoCellAnchor>
  <xdr:twoCellAnchor editAs="oneCell">
    <xdr:from>
      <xdr:col>63</xdr:col>
      <xdr:colOff>67107</xdr:colOff>
      <xdr:row>10</xdr:row>
      <xdr:rowOff>56284</xdr:rowOff>
    </xdr:from>
    <xdr:to>
      <xdr:col>66</xdr:col>
      <xdr:colOff>190499</xdr:colOff>
      <xdr:row>17</xdr:row>
      <xdr:rowOff>99138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BB2C71F-DC49-7943-E987-1F9A74EE1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929732" y="2056534"/>
          <a:ext cx="1980767" cy="1389961"/>
        </a:xfrm>
        <a:prstGeom prst="rect">
          <a:avLst/>
        </a:prstGeom>
      </xdr:spPr>
    </xdr:pic>
    <xdr:clientData/>
  </xdr:twoCellAnchor>
  <xdr:twoCellAnchor editAs="oneCell">
    <xdr:from>
      <xdr:col>50</xdr:col>
      <xdr:colOff>54428</xdr:colOff>
      <xdr:row>18</xdr:row>
      <xdr:rowOff>163288</xdr:rowOff>
    </xdr:from>
    <xdr:to>
      <xdr:col>52</xdr:col>
      <xdr:colOff>462643</xdr:colOff>
      <xdr:row>24</xdr:row>
      <xdr:rowOff>154756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B5A65C9A-892E-7643-3B3B-9B9F91ED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79857" y="3810002"/>
          <a:ext cx="1632857" cy="1175290"/>
        </a:xfrm>
        <a:prstGeom prst="rect">
          <a:avLst/>
        </a:prstGeom>
      </xdr:spPr>
    </xdr:pic>
    <xdr:clientData/>
  </xdr:twoCellAnchor>
  <xdr:twoCellAnchor editAs="oneCell">
    <xdr:from>
      <xdr:col>66</xdr:col>
      <xdr:colOff>225136</xdr:colOff>
      <xdr:row>10</xdr:row>
      <xdr:rowOff>69273</xdr:rowOff>
    </xdr:from>
    <xdr:to>
      <xdr:col>69</xdr:col>
      <xdr:colOff>294409</xdr:colOff>
      <xdr:row>17</xdr:row>
      <xdr:rowOff>11627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54DE6ABD-AE7F-E531-284F-2BB508C4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806591" y="2147455"/>
          <a:ext cx="1887682" cy="1362445"/>
        </a:xfrm>
        <a:prstGeom prst="rect">
          <a:avLst/>
        </a:prstGeom>
      </xdr:spPr>
    </xdr:pic>
    <xdr:clientData/>
  </xdr:twoCellAnchor>
  <xdr:twoCellAnchor editAs="oneCell">
    <xdr:from>
      <xdr:col>69</xdr:col>
      <xdr:colOff>363681</xdr:colOff>
      <xdr:row>10</xdr:row>
      <xdr:rowOff>34636</xdr:rowOff>
    </xdr:from>
    <xdr:to>
      <xdr:col>73</xdr:col>
      <xdr:colOff>69273</xdr:colOff>
      <xdr:row>17</xdr:row>
      <xdr:rowOff>143208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00E440B-7015-1F66-946E-A403CE35E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763545" y="2112818"/>
          <a:ext cx="2130137" cy="1528663"/>
        </a:xfrm>
        <a:prstGeom prst="rect">
          <a:avLst/>
        </a:prstGeom>
      </xdr:spPr>
    </xdr:pic>
    <xdr:clientData/>
  </xdr:twoCellAnchor>
  <xdr:twoCellAnchor editAs="oneCell">
    <xdr:from>
      <xdr:col>73</xdr:col>
      <xdr:colOff>138546</xdr:colOff>
      <xdr:row>10</xdr:row>
      <xdr:rowOff>34636</xdr:rowOff>
    </xdr:from>
    <xdr:to>
      <xdr:col>76</xdr:col>
      <xdr:colOff>539487</xdr:colOff>
      <xdr:row>18</xdr:row>
      <xdr:rowOff>17318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15BAFF26-6727-4EC1-6605-8F2E2D17D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962955" y="2112818"/>
          <a:ext cx="2219350" cy="1593273"/>
        </a:xfrm>
        <a:prstGeom prst="rect">
          <a:avLst/>
        </a:prstGeom>
      </xdr:spPr>
    </xdr:pic>
    <xdr:clientData/>
  </xdr:twoCellAnchor>
  <xdr:twoCellAnchor editAs="oneCell">
    <xdr:from>
      <xdr:col>76</xdr:col>
      <xdr:colOff>548388</xdr:colOff>
      <xdr:row>10</xdr:row>
      <xdr:rowOff>17319</xdr:rowOff>
    </xdr:from>
    <xdr:to>
      <xdr:col>80</xdr:col>
      <xdr:colOff>415638</xdr:colOff>
      <xdr:row>18</xdr:row>
      <xdr:rowOff>65859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5AF45F05-853F-C21A-6A54-7EFF06AC8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2191206" y="2095501"/>
          <a:ext cx="2291796" cy="1659131"/>
        </a:xfrm>
        <a:prstGeom prst="rect">
          <a:avLst/>
        </a:prstGeom>
      </xdr:spPr>
    </xdr:pic>
    <xdr:clientData/>
  </xdr:twoCellAnchor>
  <xdr:twoCellAnchor editAs="oneCell">
    <xdr:from>
      <xdr:col>80</xdr:col>
      <xdr:colOff>467590</xdr:colOff>
      <xdr:row>10</xdr:row>
      <xdr:rowOff>17319</xdr:rowOff>
    </xdr:from>
    <xdr:to>
      <xdr:col>84</xdr:col>
      <xdr:colOff>291712</xdr:colOff>
      <xdr:row>18</xdr:row>
      <xdr:rowOff>34636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6C9AAA2B-06C0-CECE-329A-EEE8D232E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534954" y="2095501"/>
          <a:ext cx="2248667" cy="1627908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363680</xdr:colOff>
      <xdr:row>10</xdr:row>
      <xdr:rowOff>17318</xdr:rowOff>
    </xdr:from>
    <xdr:to>
      <xdr:col>88</xdr:col>
      <xdr:colOff>271941</xdr:colOff>
      <xdr:row>18</xdr:row>
      <xdr:rowOff>103909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7603D159-E756-05C5-6793-E7D551DB5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855589" y="2095500"/>
          <a:ext cx="2332807" cy="1697182"/>
        </a:xfrm>
        <a:prstGeom prst="rect">
          <a:avLst/>
        </a:prstGeom>
      </xdr:spPr>
    </xdr:pic>
    <xdr:clientData/>
  </xdr:twoCellAnchor>
  <xdr:twoCellAnchor editAs="oneCell">
    <xdr:from>
      <xdr:col>66</xdr:col>
      <xdr:colOff>346365</xdr:colOff>
      <xdr:row>18</xdr:row>
      <xdr:rowOff>155864</xdr:rowOff>
    </xdr:from>
    <xdr:to>
      <xdr:col>70</xdr:col>
      <xdr:colOff>155864</xdr:colOff>
      <xdr:row>26</xdr:row>
      <xdr:rowOff>101714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D61F5DA0-AD4C-3949-2ACA-909D9912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927820" y="3844637"/>
          <a:ext cx="2234044" cy="1625713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18</xdr:row>
      <xdr:rowOff>190504</xdr:rowOff>
    </xdr:from>
    <xdr:to>
      <xdr:col>66</xdr:col>
      <xdr:colOff>311726</xdr:colOff>
      <xdr:row>25</xdr:row>
      <xdr:rowOff>200969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106BA971-5C9F-5415-5AE8-8D952921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832318" y="3879277"/>
          <a:ext cx="2060863" cy="1482510"/>
        </a:xfrm>
        <a:prstGeom prst="rect">
          <a:avLst/>
        </a:prstGeom>
      </xdr:spPr>
    </xdr:pic>
    <xdr:clientData/>
  </xdr:twoCellAnchor>
  <xdr:twoCellAnchor editAs="oneCell">
    <xdr:from>
      <xdr:col>70</xdr:col>
      <xdr:colOff>190500</xdr:colOff>
      <xdr:row>18</xdr:row>
      <xdr:rowOff>155864</xdr:rowOff>
    </xdr:from>
    <xdr:to>
      <xdr:col>74</xdr:col>
      <xdr:colOff>91252</xdr:colOff>
      <xdr:row>26</xdr:row>
      <xdr:rowOff>155865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4D10C49A-6B01-E76D-F2D0-9B9D85EE1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0" y="3844637"/>
          <a:ext cx="2325297" cy="1679864"/>
        </a:xfrm>
        <a:prstGeom prst="rect">
          <a:avLst/>
        </a:prstGeom>
      </xdr:spPr>
    </xdr:pic>
    <xdr:clientData/>
  </xdr:twoCellAnchor>
  <xdr:twoCellAnchor editAs="oneCell">
    <xdr:from>
      <xdr:col>74</xdr:col>
      <xdr:colOff>121228</xdr:colOff>
      <xdr:row>18</xdr:row>
      <xdr:rowOff>190500</xdr:rowOff>
    </xdr:from>
    <xdr:to>
      <xdr:col>77</xdr:col>
      <xdr:colOff>568725</xdr:colOff>
      <xdr:row>26</xdr:row>
      <xdr:rowOff>155864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1111511A-7885-6A11-B6BF-323781342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551773" y="3879273"/>
          <a:ext cx="2265907" cy="1645227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</xdr:row>
      <xdr:rowOff>155862</xdr:rowOff>
    </xdr:from>
    <xdr:to>
      <xdr:col>81</xdr:col>
      <xdr:colOff>502228</xdr:colOff>
      <xdr:row>26</xdr:row>
      <xdr:rowOff>151290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6599B055-E9D0-F9A4-2B5B-1FDDE65BE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855091" y="3844635"/>
          <a:ext cx="2320637" cy="1675291"/>
        </a:xfrm>
        <a:prstGeom prst="rect">
          <a:avLst/>
        </a:prstGeom>
      </xdr:spPr>
    </xdr:pic>
    <xdr:clientData/>
  </xdr:twoCellAnchor>
  <xdr:twoCellAnchor editAs="oneCell">
    <xdr:from>
      <xdr:col>81</xdr:col>
      <xdr:colOff>588818</xdr:colOff>
      <xdr:row>18</xdr:row>
      <xdr:rowOff>121228</xdr:rowOff>
    </xdr:from>
    <xdr:to>
      <xdr:col>85</xdr:col>
      <xdr:colOff>578350</xdr:colOff>
      <xdr:row>27</xdr:row>
      <xdr:rowOff>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BD3265C3-560B-CB2C-7882-6679D9ECD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262318" y="3810001"/>
          <a:ext cx="2414077" cy="1749136"/>
        </a:xfrm>
        <a:prstGeom prst="rect">
          <a:avLst/>
        </a:prstGeom>
      </xdr:spPr>
    </xdr:pic>
    <xdr:clientData/>
  </xdr:twoCellAnchor>
  <xdr:twoCellAnchor editAs="oneCell">
    <xdr:from>
      <xdr:col>86</xdr:col>
      <xdr:colOff>1</xdr:colOff>
      <xdr:row>18</xdr:row>
      <xdr:rowOff>121226</xdr:rowOff>
    </xdr:from>
    <xdr:to>
      <xdr:col>90</xdr:col>
      <xdr:colOff>103910</xdr:colOff>
      <xdr:row>27</xdr:row>
      <xdr:rowOff>96207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3839203-9544-0239-50A9-EDD3B012F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04183" y="3809999"/>
          <a:ext cx="2528454" cy="1845344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51956</xdr:colOff>
      <xdr:row>28</xdr:row>
      <xdr:rowOff>0</xdr:rowOff>
    </xdr:from>
    <xdr:to>
      <xdr:col>52</xdr:col>
      <xdr:colOff>554182</xdr:colOff>
      <xdr:row>34</xdr:row>
      <xdr:rowOff>19223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DF0C1A14-F52E-718A-59DE-8D5F70FE5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619047" y="5766955"/>
          <a:ext cx="1714499" cy="1248813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86591</xdr:colOff>
      <xdr:row>27</xdr:row>
      <xdr:rowOff>190501</xdr:rowOff>
    </xdr:from>
    <xdr:to>
      <xdr:col>66</xdr:col>
      <xdr:colOff>300822</xdr:colOff>
      <xdr:row>35</xdr:row>
      <xdr:rowOff>17317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A47B265-5DBC-CC12-A68D-46398737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849636" y="5749637"/>
          <a:ext cx="2032641" cy="1472044"/>
        </a:xfrm>
        <a:prstGeom prst="rect">
          <a:avLst/>
        </a:prstGeom>
      </xdr:spPr>
    </xdr:pic>
    <xdr:clientData/>
  </xdr:twoCellAnchor>
  <xdr:twoCellAnchor editAs="oneCell">
    <xdr:from>
      <xdr:col>66</xdr:col>
      <xdr:colOff>329046</xdr:colOff>
      <xdr:row>27</xdr:row>
      <xdr:rowOff>190500</xdr:rowOff>
    </xdr:from>
    <xdr:to>
      <xdr:col>69</xdr:col>
      <xdr:colOff>519546</xdr:colOff>
      <xdr:row>34</xdr:row>
      <xdr:rowOff>198099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33C7828-4085-586F-B8E1-AA0D25E1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910501" y="5749636"/>
          <a:ext cx="2008909" cy="1445008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554181</xdr:colOff>
      <xdr:row>27</xdr:row>
      <xdr:rowOff>173183</xdr:rowOff>
    </xdr:from>
    <xdr:to>
      <xdr:col>73</xdr:col>
      <xdr:colOff>242455</xdr:colOff>
      <xdr:row>35</xdr:row>
      <xdr:rowOff>52118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71DCE8F-6903-8D9D-8A11-7320156A4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954045" y="5732319"/>
          <a:ext cx="2112819" cy="1524163"/>
        </a:xfrm>
        <a:prstGeom prst="rect">
          <a:avLst/>
        </a:prstGeom>
      </xdr:spPr>
    </xdr:pic>
    <xdr:clientData/>
  </xdr:twoCellAnchor>
  <xdr:twoCellAnchor editAs="oneCell">
    <xdr:from>
      <xdr:col>73</xdr:col>
      <xdr:colOff>259775</xdr:colOff>
      <xdr:row>27</xdr:row>
      <xdr:rowOff>155864</xdr:rowOff>
    </xdr:from>
    <xdr:to>
      <xdr:col>77</xdr:col>
      <xdr:colOff>42029</xdr:colOff>
      <xdr:row>35</xdr:row>
      <xdr:rowOff>121227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FD8D934-F191-FA59-95FD-6C41C9CEA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084184" y="5715000"/>
          <a:ext cx="2206800" cy="1610591"/>
        </a:xfrm>
        <a:prstGeom prst="rect">
          <a:avLst/>
        </a:prstGeom>
      </xdr:spPr>
    </xdr:pic>
    <xdr:clientData/>
  </xdr:twoCellAnchor>
  <xdr:twoCellAnchor editAs="oneCell">
    <xdr:from>
      <xdr:col>77</xdr:col>
      <xdr:colOff>34638</xdr:colOff>
      <xdr:row>27</xdr:row>
      <xdr:rowOff>173183</xdr:rowOff>
    </xdr:from>
    <xdr:to>
      <xdr:col>80</xdr:col>
      <xdr:colOff>363683</xdr:colOff>
      <xdr:row>35</xdr:row>
      <xdr:rowOff>73881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498DF1BB-232E-DB3D-7619-BE4F11791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2283593" y="5732319"/>
          <a:ext cx="2147454" cy="1545926"/>
        </a:xfrm>
        <a:prstGeom prst="rect">
          <a:avLst/>
        </a:prstGeom>
      </xdr:spPr>
    </xdr:pic>
    <xdr:clientData/>
  </xdr:twoCellAnchor>
  <xdr:twoCellAnchor editAs="oneCell">
    <xdr:from>
      <xdr:col>80</xdr:col>
      <xdr:colOff>415636</xdr:colOff>
      <xdr:row>27</xdr:row>
      <xdr:rowOff>138546</xdr:rowOff>
    </xdr:from>
    <xdr:to>
      <xdr:col>84</xdr:col>
      <xdr:colOff>306935</xdr:colOff>
      <xdr:row>35</xdr:row>
      <xdr:rowOff>155864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6A2F658A-54ED-399B-9CB4-3583F774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483000" y="5697682"/>
          <a:ext cx="2315844" cy="1662546"/>
        </a:xfrm>
        <a:prstGeom prst="rect">
          <a:avLst/>
        </a:prstGeom>
      </xdr:spPr>
    </xdr:pic>
    <xdr:clientData/>
  </xdr:twoCellAnchor>
  <xdr:twoCellAnchor editAs="oneCell">
    <xdr:from>
      <xdr:col>84</xdr:col>
      <xdr:colOff>311728</xdr:colOff>
      <xdr:row>27</xdr:row>
      <xdr:rowOff>103910</xdr:rowOff>
    </xdr:from>
    <xdr:to>
      <xdr:col>88</xdr:col>
      <xdr:colOff>363681</xdr:colOff>
      <xdr:row>36</xdr:row>
      <xdr:rowOff>57032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E4A9AF1F-D7CE-DF4C-55F2-957622DBB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6803637" y="5663046"/>
          <a:ext cx="2476499" cy="1806168"/>
        </a:xfrm>
        <a:prstGeom prst="rect">
          <a:avLst/>
        </a:prstGeom>
      </xdr:spPr>
    </xdr:pic>
    <xdr:clientData/>
  </xdr:twoCellAnchor>
  <xdr:twoCellAnchor editAs="oneCell">
    <xdr:from>
      <xdr:col>50</xdr:col>
      <xdr:colOff>86591</xdr:colOff>
      <xdr:row>37</xdr:row>
      <xdr:rowOff>51954</xdr:rowOff>
    </xdr:from>
    <xdr:to>
      <xdr:col>52</xdr:col>
      <xdr:colOff>531736</xdr:colOff>
      <xdr:row>43</xdr:row>
      <xdr:rowOff>69273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CA12FE83-663D-95E1-CF0A-39214595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4653682" y="7671954"/>
          <a:ext cx="1657418" cy="1194955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36</xdr:row>
      <xdr:rowOff>173181</xdr:rowOff>
    </xdr:from>
    <xdr:to>
      <xdr:col>66</xdr:col>
      <xdr:colOff>226530</xdr:colOff>
      <xdr:row>44</xdr:row>
      <xdr:rowOff>17317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E890E25E-1430-5C4E-6427-0F9827222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3815001" y="7585363"/>
          <a:ext cx="1992984" cy="1437409"/>
        </a:xfrm>
        <a:prstGeom prst="rect">
          <a:avLst/>
        </a:prstGeom>
      </xdr:spPr>
    </xdr:pic>
    <xdr:clientData/>
  </xdr:twoCellAnchor>
  <xdr:twoCellAnchor editAs="oneCell">
    <xdr:from>
      <xdr:col>66</xdr:col>
      <xdr:colOff>242454</xdr:colOff>
      <xdr:row>36</xdr:row>
      <xdr:rowOff>138545</xdr:rowOff>
    </xdr:from>
    <xdr:to>
      <xdr:col>69</xdr:col>
      <xdr:colOff>415636</xdr:colOff>
      <xdr:row>43</xdr:row>
      <xdr:rowOff>195729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C2F2EEDC-D54A-9BB1-5195-62000EA3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823909" y="7550727"/>
          <a:ext cx="1991591" cy="1452163"/>
        </a:xfrm>
        <a:prstGeom prst="rect">
          <a:avLst/>
        </a:prstGeom>
      </xdr:spPr>
    </xdr:pic>
    <xdr:clientData/>
  </xdr:twoCellAnchor>
  <xdr:twoCellAnchor editAs="oneCell">
    <xdr:from>
      <xdr:col>69</xdr:col>
      <xdr:colOff>432956</xdr:colOff>
      <xdr:row>36</xdr:row>
      <xdr:rowOff>173181</xdr:rowOff>
    </xdr:from>
    <xdr:to>
      <xdr:col>73</xdr:col>
      <xdr:colOff>44137</xdr:colOff>
      <xdr:row>44</xdr:row>
      <xdr:rowOff>51953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31E09BD3-BB03-4D26-7621-F670FD79B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832820" y="7585363"/>
          <a:ext cx="2035726" cy="1472045"/>
        </a:xfrm>
        <a:prstGeom prst="rect">
          <a:avLst/>
        </a:prstGeom>
      </xdr:spPr>
    </xdr:pic>
    <xdr:clientData/>
  </xdr:twoCellAnchor>
  <xdr:twoCellAnchor editAs="oneCell">
    <xdr:from>
      <xdr:col>73</xdr:col>
      <xdr:colOff>69274</xdr:colOff>
      <xdr:row>36</xdr:row>
      <xdr:rowOff>155863</xdr:rowOff>
    </xdr:from>
    <xdr:to>
      <xdr:col>76</xdr:col>
      <xdr:colOff>242455</xdr:colOff>
      <xdr:row>43</xdr:row>
      <xdr:rowOff>195946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B3F58C6-33E2-7043-EA1F-6D692F96B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893683" y="7568045"/>
          <a:ext cx="1991590" cy="1435062"/>
        </a:xfrm>
        <a:prstGeom prst="rect">
          <a:avLst/>
        </a:prstGeom>
      </xdr:spPr>
    </xdr:pic>
    <xdr:clientData/>
  </xdr:twoCellAnchor>
  <xdr:twoCellAnchor editAs="oneCell">
    <xdr:from>
      <xdr:col>76</xdr:col>
      <xdr:colOff>242456</xdr:colOff>
      <xdr:row>36</xdr:row>
      <xdr:rowOff>155866</xdr:rowOff>
    </xdr:from>
    <xdr:to>
      <xdr:col>79</xdr:col>
      <xdr:colOff>536865</xdr:colOff>
      <xdr:row>44</xdr:row>
      <xdr:rowOff>98106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B0FEAA59-D89E-BE83-4930-976F733AC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885274" y="7568048"/>
          <a:ext cx="2112818" cy="1535513"/>
        </a:xfrm>
        <a:prstGeom prst="rect">
          <a:avLst/>
        </a:prstGeom>
      </xdr:spPr>
    </xdr:pic>
    <xdr:clientData/>
  </xdr:twoCellAnchor>
  <xdr:twoCellAnchor editAs="oneCell">
    <xdr:from>
      <xdr:col>79</xdr:col>
      <xdr:colOff>588819</xdr:colOff>
      <xdr:row>37</xdr:row>
      <xdr:rowOff>17319</xdr:rowOff>
    </xdr:from>
    <xdr:to>
      <xdr:col>83</xdr:col>
      <xdr:colOff>237419</xdr:colOff>
      <xdr:row>44</xdr:row>
      <xdr:rowOff>138545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BFCAC8D3-31D0-547C-CB93-9792CC36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050046" y="7637319"/>
          <a:ext cx="2073146" cy="1506681"/>
        </a:xfrm>
        <a:prstGeom prst="rect">
          <a:avLst/>
        </a:prstGeom>
      </xdr:spPr>
    </xdr:pic>
    <xdr:clientData/>
  </xdr:twoCellAnchor>
  <xdr:twoCellAnchor editAs="oneCell">
    <xdr:from>
      <xdr:col>50</xdr:col>
      <xdr:colOff>17317</xdr:colOff>
      <xdr:row>46</xdr:row>
      <xdr:rowOff>34637</xdr:rowOff>
    </xdr:from>
    <xdr:to>
      <xdr:col>52</xdr:col>
      <xdr:colOff>571500</xdr:colOff>
      <xdr:row>52</xdr:row>
      <xdr:rowOff>181299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BED92EEE-6366-F044-CF73-9CE51982E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4584408" y="9438410"/>
          <a:ext cx="1766456" cy="1289662"/>
        </a:xfrm>
        <a:prstGeom prst="rect">
          <a:avLst/>
        </a:prstGeom>
      </xdr:spPr>
    </xdr:pic>
    <xdr:clientData/>
  </xdr:twoCellAnchor>
  <xdr:twoCellAnchor editAs="oneCell">
    <xdr:from>
      <xdr:col>83</xdr:col>
      <xdr:colOff>242454</xdr:colOff>
      <xdr:row>37</xdr:row>
      <xdr:rowOff>0</xdr:rowOff>
    </xdr:from>
    <xdr:to>
      <xdr:col>86</xdr:col>
      <xdr:colOff>554182</xdr:colOff>
      <xdr:row>44</xdr:row>
      <xdr:rowOff>144896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C49EA521-1F60-CAD0-4AF9-3953480D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128227" y="7620000"/>
          <a:ext cx="2130137" cy="1530351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45</xdr:row>
      <xdr:rowOff>86591</xdr:rowOff>
    </xdr:from>
    <xdr:to>
      <xdr:col>66</xdr:col>
      <xdr:colOff>305685</xdr:colOff>
      <xdr:row>53</xdr:row>
      <xdr:rowOff>17318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336F2C16-38AF-8988-BE92-FB9711413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832318" y="9282546"/>
          <a:ext cx="2054822" cy="1489363"/>
        </a:xfrm>
        <a:prstGeom prst="rect">
          <a:avLst/>
        </a:prstGeom>
      </xdr:spPr>
    </xdr:pic>
    <xdr:clientData/>
  </xdr:twoCellAnchor>
  <xdr:twoCellAnchor editAs="oneCell">
    <xdr:from>
      <xdr:col>66</xdr:col>
      <xdr:colOff>294409</xdr:colOff>
      <xdr:row>45</xdr:row>
      <xdr:rowOff>0</xdr:rowOff>
    </xdr:from>
    <xdr:to>
      <xdr:col>70</xdr:col>
      <xdr:colOff>138546</xdr:colOff>
      <xdr:row>53</xdr:row>
      <xdr:rowOff>79386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7C517E5-E8C8-4888-98B9-B6321D373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5875864" y="9195955"/>
          <a:ext cx="2268682" cy="1638022"/>
        </a:xfrm>
        <a:prstGeom prst="rect">
          <a:avLst/>
        </a:prstGeom>
      </xdr:spPr>
    </xdr:pic>
    <xdr:clientData/>
  </xdr:twoCellAnchor>
  <xdr:twoCellAnchor editAs="oneCell">
    <xdr:from>
      <xdr:col>70</xdr:col>
      <xdr:colOff>173181</xdr:colOff>
      <xdr:row>45</xdr:row>
      <xdr:rowOff>17318</xdr:rowOff>
    </xdr:from>
    <xdr:to>
      <xdr:col>73</xdr:col>
      <xdr:colOff>519545</xdr:colOff>
      <xdr:row>53</xdr:row>
      <xdr:rowOff>28092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31EFCD06-D908-2CC4-E24B-355AD2894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179181" y="9213273"/>
          <a:ext cx="2164773" cy="1569410"/>
        </a:xfrm>
        <a:prstGeom prst="rect">
          <a:avLst/>
        </a:prstGeom>
      </xdr:spPr>
    </xdr:pic>
    <xdr:clientData/>
  </xdr:twoCellAnchor>
  <xdr:twoCellAnchor editAs="oneCell">
    <xdr:from>
      <xdr:col>73</xdr:col>
      <xdr:colOff>536864</xdr:colOff>
      <xdr:row>45</xdr:row>
      <xdr:rowOff>17318</xdr:rowOff>
    </xdr:from>
    <xdr:to>
      <xdr:col>77</xdr:col>
      <xdr:colOff>138545</xdr:colOff>
      <xdr:row>52</xdr:row>
      <xdr:rowOff>135467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1FC8F8E7-0E7F-613C-B103-2BB7C8AD3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0361273" y="9213273"/>
          <a:ext cx="2026227" cy="1468967"/>
        </a:xfrm>
        <a:prstGeom prst="rect">
          <a:avLst/>
        </a:prstGeom>
      </xdr:spPr>
    </xdr:pic>
    <xdr:clientData/>
  </xdr:twoCellAnchor>
  <xdr:twoCellAnchor editAs="oneCell">
    <xdr:from>
      <xdr:col>77</xdr:col>
      <xdr:colOff>138545</xdr:colOff>
      <xdr:row>45</xdr:row>
      <xdr:rowOff>17318</xdr:rowOff>
    </xdr:from>
    <xdr:to>
      <xdr:col>81</xdr:col>
      <xdr:colOff>67162</xdr:colOff>
      <xdr:row>53</xdr:row>
      <xdr:rowOff>155864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7DA71E8-279C-A40F-5300-DB349B06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387500" y="9213273"/>
          <a:ext cx="2353162" cy="1697182"/>
        </a:xfrm>
        <a:prstGeom prst="rect">
          <a:avLst/>
        </a:prstGeom>
      </xdr:spPr>
    </xdr:pic>
    <xdr:clientData/>
  </xdr:twoCellAnchor>
  <xdr:twoCellAnchor editAs="oneCell">
    <xdr:from>
      <xdr:col>81</xdr:col>
      <xdr:colOff>51954</xdr:colOff>
      <xdr:row>45</xdr:row>
      <xdr:rowOff>103908</xdr:rowOff>
    </xdr:from>
    <xdr:to>
      <xdr:col>84</xdr:col>
      <xdr:colOff>391174</xdr:colOff>
      <xdr:row>53</xdr:row>
      <xdr:rowOff>121227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B8AF6DC-E587-C5F3-C8BA-F7E5F6AEB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4725454" y="9299863"/>
          <a:ext cx="2157629" cy="1575955"/>
        </a:xfrm>
        <a:prstGeom prst="rect">
          <a:avLst/>
        </a:prstGeom>
      </xdr:spPr>
    </xdr:pic>
    <xdr:clientData/>
  </xdr:twoCellAnchor>
  <xdr:twoCellAnchor editAs="oneCell">
    <xdr:from>
      <xdr:col>84</xdr:col>
      <xdr:colOff>432955</xdr:colOff>
      <xdr:row>45</xdr:row>
      <xdr:rowOff>51955</xdr:rowOff>
    </xdr:from>
    <xdr:to>
      <xdr:col>88</xdr:col>
      <xdr:colOff>311727</xdr:colOff>
      <xdr:row>53</xdr:row>
      <xdr:rowOff>157541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8B20EBDF-B480-993D-59DF-2DED504F7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924864" y="9247910"/>
          <a:ext cx="2303318" cy="1664222"/>
        </a:xfrm>
        <a:prstGeom prst="rect">
          <a:avLst/>
        </a:prstGeom>
      </xdr:spPr>
    </xdr:pic>
    <xdr:clientData/>
  </xdr:twoCellAnchor>
  <xdr:twoCellAnchor editAs="oneCell">
    <xdr:from>
      <xdr:col>50</xdr:col>
      <xdr:colOff>103908</xdr:colOff>
      <xdr:row>55</xdr:row>
      <xdr:rowOff>86591</xdr:rowOff>
    </xdr:from>
    <xdr:to>
      <xdr:col>52</xdr:col>
      <xdr:colOff>554181</xdr:colOff>
      <xdr:row>61</xdr:row>
      <xdr:rowOff>148898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602EE651-FA44-94D0-D01A-51E8BB92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4670999" y="11239500"/>
          <a:ext cx="1662546" cy="1205307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54</xdr:row>
      <xdr:rowOff>51954</xdr:rowOff>
    </xdr:from>
    <xdr:to>
      <xdr:col>66</xdr:col>
      <xdr:colOff>360803</xdr:colOff>
      <xdr:row>62</xdr:row>
      <xdr:rowOff>34636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54CA54F6-4A02-52F2-1D0E-F49B34EB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815001" y="10997045"/>
          <a:ext cx="2127257" cy="1541318"/>
        </a:xfrm>
        <a:prstGeom prst="rect">
          <a:avLst/>
        </a:prstGeom>
      </xdr:spPr>
    </xdr:pic>
    <xdr:clientData/>
  </xdr:twoCellAnchor>
  <xdr:twoCellAnchor editAs="oneCell">
    <xdr:from>
      <xdr:col>66</xdr:col>
      <xdr:colOff>398317</xdr:colOff>
      <xdr:row>54</xdr:row>
      <xdr:rowOff>34637</xdr:rowOff>
    </xdr:from>
    <xdr:to>
      <xdr:col>70</xdr:col>
      <xdr:colOff>104641</xdr:colOff>
      <xdr:row>62</xdr:row>
      <xdr:rowOff>34637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E0042E20-8AA4-9686-E35B-9DF00EC39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979772" y="10979728"/>
          <a:ext cx="2130869" cy="1558636"/>
        </a:xfrm>
        <a:prstGeom prst="rect">
          <a:avLst/>
        </a:prstGeom>
      </xdr:spPr>
    </xdr:pic>
    <xdr:clientData/>
  </xdr:twoCellAnchor>
  <xdr:twoCellAnchor editAs="oneCell">
    <xdr:from>
      <xdr:col>70</xdr:col>
      <xdr:colOff>155864</xdr:colOff>
      <xdr:row>54</xdr:row>
      <xdr:rowOff>17317</xdr:rowOff>
    </xdr:from>
    <xdr:to>
      <xdr:col>73</xdr:col>
      <xdr:colOff>554182</xdr:colOff>
      <xdr:row>62</xdr:row>
      <xdr:rowOff>79313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3F81A63-C6D9-016B-03B9-A79898C4B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8161864" y="10962408"/>
          <a:ext cx="2216727" cy="1620632"/>
        </a:xfrm>
        <a:prstGeom prst="rect">
          <a:avLst/>
        </a:prstGeom>
      </xdr:spPr>
    </xdr:pic>
    <xdr:clientData/>
  </xdr:twoCellAnchor>
  <xdr:twoCellAnchor editAs="oneCell">
    <xdr:from>
      <xdr:col>74</xdr:col>
      <xdr:colOff>2</xdr:colOff>
      <xdr:row>53</xdr:row>
      <xdr:rowOff>138545</xdr:rowOff>
    </xdr:from>
    <xdr:to>
      <xdr:col>78</xdr:col>
      <xdr:colOff>69274</xdr:colOff>
      <xdr:row>63</xdr:row>
      <xdr:rowOff>13659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BE7C2CB6-C966-506C-4487-0E4E2AE7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0430547" y="10893136"/>
          <a:ext cx="2493818" cy="1814750"/>
        </a:xfrm>
        <a:prstGeom prst="rect">
          <a:avLst/>
        </a:prstGeom>
      </xdr:spPr>
    </xdr:pic>
    <xdr:clientData/>
  </xdr:twoCellAnchor>
  <xdr:twoCellAnchor editAs="oneCell">
    <xdr:from>
      <xdr:col>78</xdr:col>
      <xdr:colOff>86591</xdr:colOff>
      <xdr:row>53</xdr:row>
      <xdr:rowOff>138546</xdr:rowOff>
    </xdr:from>
    <xdr:to>
      <xdr:col>82</xdr:col>
      <xdr:colOff>173182</xdr:colOff>
      <xdr:row>63</xdr:row>
      <xdr:rowOff>10029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9C04F3F0-A352-9331-976D-AD74D4E8A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941682" y="10893137"/>
          <a:ext cx="2511136" cy="1811119"/>
        </a:xfrm>
        <a:prstGeom prst="rect">
          <a:avLst/>
        </a:prstGeom>
      </xdr:spPr>
    </xdr:pic>
    <xdr:clientData/>
  </xdr:twoCellAnchor>
  <xdr:twoCellAnchor editAs="oneCell">
    <xdr:from>
      <xdr:col>82</xdr:col>
      <xdr:colOff>173183</xdr:colOff>
      <xdr:row>53</xdr:row>
      <xdr:rowOff>138547</xdr:rowOff>
    </xdr:from>
    <xdr:to>
      <xdr:col>86</xdr:col>
      <xdr:colOff>113213</xdr:colOff>
      <xdr:row>62</xdr:row>
      <xdr:rowOff>69273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4866E958-5768-324E-72A6-F55A41F0D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5452819" y="10893138"/>
          <a:ext cx="2364576" cy="1679862"/>
        </a:xfrm>
        <a:prstGeom prst="rect">
          <a:avLst/>
        </a:prstGeom>
      </xdr:spPr>
    </xdr:pic>
    <xdr:clientData/>
  </xdr:twoCellAnchor>
  <xdr:twoCellAnchor editAs="oneCell">
    <xdr:from>
      <xdr:col>86</xdr:col>
      <xdr:colOff>69272</xdr:colOff>
      <xdr:row>53</xdr:row>
      <xdr:rowOff>173182</xdr:rowOff>
    </xdr:from>
    <xdr:to>
      <xdr:col>90</xdr:col>
      <xdr:colOff>0</xdr:colOff>
      <xdr:row>62</xdr:row>
      <xdr:rowOff>120903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242CB06-FF7D-AE7B-BB47-4E5F9A832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773454" y="10927773"/>
          <a:ext cx="2355273" cy="1696857"/>
        </a:xfrm>
        <a:prstGeom prst="rect">
          <a:avLst/>
        </a:prstGeom>
      </xdr:spPr>
    </xdr:pic>
    <xdr:clientData/>
  </xdr:twoCellAnchor>
  <xdr:twoCellAnchor editAs="oneCell">
    <xdr:from>
      <xdr:col>50</xdr:col>
      <xdr:colOff>69272</xdr:colOff>
      <xdr:row>64</xdr:row>
      <xdr:rowOff>17318</xdr:rowOff>
    </xdr:from>
    <xdr:to>
      <xdr:col>52</xdr:col>
      <xdr:colOff>502226</xdr:colOff>
      <xdr:row>70</xdr:row>
      <xdr:rowOff>56969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8E3D517F-3A8C-8E29-D3EF-4254D4ED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4636363" y="12919363"/>
          <a:ext cx="1645227" cy="1182651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51955</xdr:colOff>
      <xdr:row>63</xdr:row>
      <xdr:rowOff>86592</xdr:rowOff>
    </xdr:from>
    <xdr:to>
      <xdr:col>66</xdr:col>
      <xdr:colOff>315556</xdr:colOff>
      <xdr:row>71</xdr:row>
      <xdr:rowOff>17319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4633F36-2B5D-D87C-4B68-86AB414A9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3815000" y="12780819"/>
          <a:ext cx="2082011" cy="1489364"/>
        </a:xfrm>
        <a:prstGeom prst="rect">
          <a:avLst/>
        </a:prstGeom>
      </xdr:spPr>
    </xdr:pic>
    <xdr:clientData/>
  </xdr:twoCellAnchor>
  <xdr:twoCellAnchor editAs="oneCell">
    <xdr:from>
      <xdr:col>66</xdr:col>
      <xdr:colOff>311727</xdr:colOff>
      <xdr:row>63</xdr:row>
      <xdr:rowOff>34636</xdr:rowOff>
    </xdr:from>
    <xdr:to>
      <xdr:col>69</xdr:col>
      <xdr:colOff>588818</xdr:colOff>
      <xdr:row>70</xdr:row>
      <xdr:rowOff>197670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EE7C4DC-BFF9-C0AF-D45C-DB51E891C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5893182" y="12728863"/>
          <a:ext cx="2095500" cy="1513852"/>
        </a:xfrm>
        <a:prstGeom prst="rect">
          <a:avLst/>
        </a:prstGeom>
      </xdr:spPr>
    </xdr:pic>
    <xdr:clientData/>
  </xdr:twoCellAnchor>
  <xdr:twoCellAnchor editAs="oneCell">
    <xdr:from>
      <xdr:col>69</xdr:col>
      <xdr:colOff>571499</xdr:colOff>
      <xdr:row>62</xdr:row>
      <xdr:rowOff>173182</xdr:rowOff>
    </xdr:from>
    <xdr:to>
      <xdr:col>73</xdr:col>
      <xdr:colOff>336168</xdr:colOff>
      <xdr:row>71</xdr:row>
      <xdr:rowOff>17318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962EF2D5-F846-A912-FE54-50ED6FD5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7971363" y="12676909"/>
          <a:ext cx="2189214" cy="1593273"/>
        </a:xfrm>
        <a:prstGeom prst="rect">
          <a:avLst/>
        </a:prstGeom>
      </xdr:spPr>
    </xdr:pic>
    <xdr:clientData/>
  </xdr:twoCellAnchor>
  <xdr:twoCellAnchor editAs="oneCell">
    <xdr:from>
      <xdr:col>73</xdr:col>
      <xdr:colOff>329045</xdr:colOff>
      <xdr:row>62</xdr:row>
      <xdr:rowOff>138547</xdr:rowOff>
    </xdr:from>
    <xdr:to>
      <xdr:col>77</xdr:col>
      <xdr:colOff>173181</xdr:colOff>
      <xdr:row>71</xdr:row>
      <xdr:rowOff>24382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4EEE2755-5DC2-F2EF-740B-4214B90EA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0153454" y="12642274"/>
          <a:ext cx="2268682" cy="1634972"/>
        </a:xfrm>
        <a:prstGeom prst="rect">
          <a:avLst/>
        </a:prstGeom>
      </xdr:spPr>
    </xdr:pic>
    <xdr:clientData/>
  </xdr:twoCellAnchor>
  <xdr:twoCellAnchor editAs="oneCell">
    <xdr:from>
      <xdr:col>77</xdr:col>
      <xdr:colOff>190499</xdr:colOff>
      <xdr:row>62</xdr:row>
      <xdr:rowOff>103911</xdr:rowOff>
    </xdr:from>
    <xdr:to>
      <xdr:col>81</xdr:col>
      <xdr:colOff>105529</xdr:colOff>
      <xdr:row>71</xdr:row>
      <xdr:rowOff>34636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1A7A83F-EA66-52D3-E855-7F0506CF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2439454" y="12607638"/>
          <a:ext cx="2339575" cy="1679862"/>
        </a:xfrm>
        <a:prstGeom prst="rect">
          <a:avLst/>
        </a:prstGeom>
      </xdr:spPr>
    </xdr:pic>
    <xdr:clientData/>
  </xdr:twoCellAnchor>
  <xdr:twoCellAnchor editAs="oneCell">
    <xdr:from>
      <xdr:col>81</xdr:col>
      <xdr:colOff>69274</xdr:colOff>
      <xdr:row>62</xdr:row>
      <xdr:rowOff>103910</xdr:rowOff>
    </xdr:from>
    <xdr:to>
      <xdr:col>85</xdr:col>
      <xdr:colOff>13533</xdr:colOff>
      <xdr:row>71</xdr:row>
      <xdr:rowOff>69273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AD2B216C-49FE-7874-FF39-CD66C9707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742774" y="12607637"/>
          <a:ext cx="2368804" cy="1714500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51954</xdr:colOff>
      <xdr:row>73</xdr:row>
      <xdr:rowOff>34638</xdr:rowOff>
    </xdr:from>
    <xdr:to>
      <xdr:col>52</xdr:col>
      <xdr:colOff>554183</xdr:colOff>
      <xdr:row>79</xdr:row>
      <xdr:rowOff>133285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4D8DB158-35E9-D8CC-FC68-30B7A39E3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4619045" y="14685820"/>
          <a:ext cx="1714502" cy="1241647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86592</xdr:colOff>
      <xdr:row>72</xdr:row>
      <xdr:rowOff>138545</xdr:rowOff>
    </xdr:from>
    <xdr:to>
      <xdr:col>66</xdr:col>
      <xdr:colOff>167625</xdr:colOff>
      <xdr:row>79</xdr:row>
      <xdr:rowOff>173182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44E22F24-3265-0735-5DAB-050890FC1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3849637" y="14581909"/>
          <a:ext cx="1899443" cy="1385455"/>
        </a:xfrm>
        <a:prstGeom prst="rect">
          <a:avLst/>
        </a:prstGeom>
      </xdr:spPr>
    </xdr:pic>
    <xdr:clientData/>
  </xdr:twoCellAnchor>
  <xdr:twoCellAnchor editAs="oneCell">
    <xdr:from>
      <xdr:col>66</xdr:col>
      <xdr:colOff>173183</xdr:colOff>
      <xdr:row>72</xdr:row>
      <xdr:rowOff>69272</xdr:rowOff>
    </xdr:from>
    <xdr:to>
      <xdr:col>69</xdr:col>
      <xdr:colOff>509479</xdr:colOff>
      <xdr:row>80</xdr:row>
      <xdr:rowOff>69273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D06470E7-8C8F-2FCF-0E29-5A78E880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754638" y="14512636"/>
          <a:ext cx="2154705" cy="1558637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554183</xdr:colOff>
      <xdr:row>72</xdr:row>
      <xdr:rowOff>34637</xdr:rowOff>
    </xdr:from>
    <xdr:to>
      <xdr:col>73</xdr:col>
      <xdr:colOff>415638</xdr:colOff>
      <xdr:row>80</xdr:row>
      <xdr:rowOff>140689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41A3DCB-2C46-E53F-F313-67FA52AA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7954047" y="14478001"/>
          <a:ext cx="2286000" cy="1664688"/>
        </a:xfrm>
        <a:prstGeom prst="rect">
          <a:avLst/>
        </a:prstGeom>
      </xdr:spPr>
    </xdr:pic>
    <xdr:clientData/>
  </xdr:twoCellAnchor>
  <xdr:twoCellAnchor editAs="oneCell">
    <xdr:from>
      <xdr:col>73</xdr:col>
      <xdr:colOff>467590</xdr:colOff>
      <xdr:row>72</xdr:row>
      <xdr:rowOff>34636</xdr:rowOff>
    </xdr:from>
    <xdr:to>
      <xdr:col>77</xdr:col>
      <xdr:colOff>259772</xdr:colOff>
      <xdr:row>80</xdr:row>
      <xdr:rowOff>84581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20968367-4A34-5650-41D4-CF551FA5F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0291999" y="14478000"/>
          <a:ext cx="2216728" cy="1608581"/>
        </a:xfrm>
        <a:prstGeom prst="rect">
          <a:avLst/>
        </a:prstGeom>
      </xdr:spPr>
    </xdr:pic>
    <xdr:clientData/>
  </xdr:twoCellAnchor>
  <xdr:twoCellAnchor editAs="oneCell">
    <xdr:from>
      <xdr:col>77</xdr:col>
      <xdr:colOff>277092</xdr:colOff>
      <xdr:row>72</xdr:row>
      <xdr:rowOff>69274</xdr:rowOff>
    </xdr:from>
    <xdr:to>
      <xdr:col>80</xdr:col>
      <xdr:colOff>415637</xdr:colOff>
      <xdr:row>79</xdr:row>
      <xdr:rowOff>136193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A8D250E8-CA53-4DA3-4C16-EA6612738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2526047" y="14512638"/>
          <a:ext cx="1956954" cy="1417737"/>
        </a:xfrm>
        <a:prstGeom prst="rect">
          <a:avLst/>
        </a:prstGeom>
      </xdr:spPr>
    </xdr:pic>
    <xdr:clientData/>
  </xdr:twoCellAnchor>
  <xdr:twoCellAnchor editAs="oneCell">
    <xdr:from>
      <xdr:col>80</xdr:col>
      <xdr:colOff>536863</xdr:colOff>
      <xdr:row>71</xdr:row>
      <xdr:rowOff>173182</xdr:rowOff>
    </xdr:from>
    <xdr:to>
      <xdr:col>84</xdr:col>
      <xdr:colOff>294409</xdr:colOff>
      <xdr:row>80</xdr:row>
      <xdr:rowOff>7131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4AF5EEAE-FDF5-36C1-6B54-0D1820853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604227" y="14426046"/>
          <a:ext cx="2182091" cy="1583085"/>
        </a:xfrm>
        <a:prstGeom prst="rect">
          <a:avLst/>
        </a:prstGeom>
      </xdr:spPr>
    </xdr:pic>
    <xdr:clientData/>
  </xdr:twoCellAnchor>
  <xdr:twoCellAnchor editAs="oneCell">
    <xdr:from>
      <xdr:col>85</xdr:col>
      <xdr:colOff>17320</xdr:colOff>
      <xdr:row>62</xdr:row>
      <xdr:rowOff>69272</xdr:rowOff>
    </xdr:from>
    <xdr:to>
      <xdr:col>89</xdr:col>
      <xdr:colOff>103910</xdr:colOff>
      <xdr:row>71</xdr:row>
      <xdr:rowOff>144706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616FA82A-5A71-1BED-0438-EC6B1FE99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7115365" y="12572999"/>
          <a:ext cx="2511136" cy="1824571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363681</xdr:colOff>
      <xdr:row>72</xdr:row>
      <xdr:rowOff>17318</xdr:rowOff>
    </xdr:from>
    <xdr:to>
      <xdr:col>88</xdr:col>
      <xdr:colOff>87430</xdr:colOff>
      <xdr:row>80</xdr:row>
      <xdr:rowOff>34636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EB9D8A72-90B2-D3D9-FEB9-1D89A11F1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6855590" y="14460682"/>
          <a:ext cx="2148295" cy="157595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R117"/>
  <sheetViews>
    <sheetView topLeftCell="A59" zoomScale="85" zoomScaleNormal="85" workbookViewId="0">
      <selection activeCell="AR117" sqref="G72:AR117"/>
    </sheetView>
  </sheetViews>
  <sheetFormatPr defaultRowHeight="15" x14ac:dyDescent="0.25"/>
  <cols>
    <col min="6" max="6" width="10.5703125" bestFit="1" customWidth="1"/>
    <col min="7" max="7" width="7.140625" bestFit="1" customWidth="1"/>
    <col min="8" max="8" width="5.140625" bestFit="1" customWidth="1"/>
    <col min="9" max="9" width="6" bestFit="1" customWidth="1"/>
    <col min="10" max="10" width="8.5703125" bestFit="1" customWidth="1"/>
    <col min="11" max="11" width="8.7109375" bestFit="1" customWidth="1"/>
    <col min="12" max="12" width="9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8.5703125" bestFit="1" customWidth="1"/>
    <col min="17" max="17" width="13" customWidth="1"/>
    <col min="20" max="20" width="7.140625" bestFit="1" customWidth="1"/>
    <col min="21" max="21" width="4.42578125" bestFit="1" customWidth="1"/>
    <col min="22" max="22" width="6" bestFit="1" customWidth="1"/>
    <col min="23" max="23" width="5.42578125" bestFit="1" customWidth="1"/>
    <col min="24" max="24" width="10.5703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8.5703125" bestFit="1" customWidth="1"/>
    <col min="29" max="29" width="13" customWidth="1"/>
    <col min="33" max="33" width="8.5703125" customWidth="1"/>
    <col min="35" max="35" width="18.85546875" customWidth="1"/>
    <col min="42" max="42" width="18.5703125" customWidth="1"/>
    <col min="43" max="43" width="9.5703125" bestFit="1" customWidth="1"/>
    <col min="44" max="44" width="9.7109375" bestFit="1" customWidth="1"/>
  </cols>
  <sheetData>
    <row r="1" spans="7:40" ht="21.75" thickBot="1" x14ac:dyDescent="0.4">
      <c r="G1" s="3" t="s">
        <v>5</v>
      </c>
      <c r="H1" s="4" t="s">
        <v>6</v>
      </c>
      <c r="I1" s="5" t="s">
        <v>0</v>
      </c>
      <c r="J1" s="6" t="s">
        <v>2</v>
      </c>
      <c r="K1" s="6" t="s">
        <v>11</v>
      </c>
      <c r="L1" s="6" t="s">
        <v>3</v>
      </c>
      <c r="M1" s="6" t="s">
        <v>12</v>
      </c>
      <c r="N1" s="6" t="s">
        <v>13</v>
      </c>
      <c r="O1" s="6" t="s">
        <v>14</v>
      </c>
      <c r="P1" s="6" t="s">
        <v>4</v>
      </c>
      <c r="Q1" s="7" t="s">
        <v>15</v>
      </c>
      <c r="R1" s="73"/>
      <c r="S1" s="73"/>
      <c r="T1" s="3" t="s">
        <v>5</v>
      </c>
      <c r="U1" s="4" t="s">
        <v>7</v>
      </c>
      <c r="V1" s="5" t="s">
        <v>0</v>
      </c>
      <c r="W1" s="6" t="s">
        <v>2</v>
      </c>
      <c r="X1" s="6" t="s">
        <v>16</v>
      </c>
      <c r="Y1" s="6" t="s">
        <v>12</v>
      </c>
      <c r="Z1" s="6" t="s">
        <v>13</v>
      </c>
      <c r="AA1" s="6" t="s">
        <v>14</v>
      </c>
      <c r="AB1" s="6" t="s">
        <v>4</v>
      </c>
      <c r="AC1" s="7" t="s">
        <v>15</v>
      </c>
      <c r="AD1" s="1"/>
      <c r="AE1" s="2"/>
      <c r="AF1" s="2"/>
      <c r="AG1" s="2"/>
      <c r="AH1" s="2"/>
      <c r="AI1" s="2"/>
      <c r="AJ1" s="2"/>
      <c r="AK1" s="2"/>
      <c r="AL1" s="2"/>
      <c r="AM1" s="2"/>
      <c r="AN1" s="2"/>
    </row>
    <row r="2" spans="7:40" x14ac:dyDescent="0.25">
      <c r="G2" s="8"/>
      <c r="H2" s="56"/>
      <c r="I2" s="9">
        <v>50</v>
      </c>
      <c r="J2" s="37">
        <v>1</v>
      </c>
      <c r="K2" s="62">
        <v>0.215</v>
      </c>
      <c r="L2" s="62">
        <v>3.0000000000000001E-3</v>
      </c>
      <c r="M2" s="59">
        <v>0.61509999999999998</v>
      </c>
      <c r="N2" s="59">
        <v>0.61380000000000001</v>
      </c>
      <c r="O2" s="62">
        <v>5.5E-2</v>
      </c>
      <c r="P2" s="63">
        <v>8.9600000000000009</v>
      </c>
      <c r="Q2" s="10">
        <v>153.19999999999999</v>
      </c>
      <c r="R2" s="74"/>
      <c r="S2" s="74"/>
      <c r="T2" s="8"/>
      <c r="U2" s="56"/>
      <c r="V2" s="9">
        <v>50</v>
      </c>
      <c r="W2" s="37">
        <v>0</v>
      </c>
      <c r="X2" s="37">
        <v>137.84</v>
      </c>
      <c r="Y2" s="62">
        <v>0.53500000000000003</v>
      </c>
      <c r="Z2" s="62">
        <v>0.46800000000000003</v>
      </c>
      <c r="AA2" s="59">
        <v>0.1673</v>
      </c>
      <c r="AB2" s="62">
        <v>31.266999999999999</v>
      </c>
      <c r="AC2" s="42">
        <v>1922.7329999999999</v>
      </c>
      <c r="AF2" s="2"/>
    </row>
    <row r="3" spans="7:40" x14ac:dyDescent="0.25">
      <c r="G3" s="8"/>
      <c r="H3" s="56"/>
      <c r="I3" s="9">
        <v>100</v>
      </c>
      <c r="J3" s="37">
        <v>2</v>
      </c>
      <c r="K3" s="37">
        <v>0.27</v>
      </c>
      <c r="L3" s="59">
        <v>1.6000000000000001E-3</v>
      </c>
      <c r="M3" s="59">
        <v>0.61509999999999998</v>
      </c>
      <c r="N3" s="59">
        <v>0.61880000000000002</v>
      </c>
      <c r="O3" s="62">
        <v>4.3999999999999997E-2</v>
      </c>
      <c r="P3" s="62">
        <v>7.0780000000000003</v>
      </c>
      <c r="Q3" s="10">
        <v>55.59</v>
      </c>
      <c r="R3" s="74"/>
      <c r="S3" s="74"/>
      <c r="T3" s="8"/>
      <c r="U3" s="56"/>
      <c r="V3" s="9">
        <v>100</v>
      </c>
      <c r="W3" s="37">
        <v>0</v>
      </c>
      <c r="X3" s="37">
        <v>143.74</v>
      </c>
      <c r="Y3" s="62">
        <v>0.53500000000000003</v>
      </c>
      <c r="Z3" s="62">
        <v>0.47199999999999998</v>
      </c>
      <c r="AA3" s="62">
        <v>0.155</v>
      </c>
      <c r="AB3" s="62">
        <v>28.934000000000001</v>
      </c>
      <c r="AC3" s="10">
        <v>1955.51</v>
      </c>
      <c r="AF3" s="2"/>
    </row>
    <row r="4" spans="7:40" x14ac:dyDescent="0.25">
      <c r="G4" s="8"/>
      <c r="H4" s="56"/>
      <c r="I4" s="9">
        <v>200</v>
      </c>
      <c r="J4" s="64">
        <v>3.5859999999999999</v>
      </c>
      <c r="K4" s="62">
        <v>0.58499999999999996</v>
      </c>
      <c r="L4" s="59">
        <v>2.0000000000000001E-4</v>
      </c>
      <c r="M4" s="59">
        <v>0.61509999999999998</v>
      </c>
      <c r="N4" s="59">
        <v>0.61160000000000003</v>
      </c>
      <c r="O4" s="37">
        <v>0.02</v>
      </c>
      <c r="P4" s="62">
        <v>3.3130000000000002</v>
      </c>
      <c r="Q4" s="10">
        <v>32.32</v>
      </c>
      <c r="R4" s="74"/>
      <c r="S4" s="74"/>
      <c r="T4" s="8"/>
      <c r="U4" s="56"/>
      <c r="V4" s="9">
        <v>200</v>
      </c>
      <c r="W4" s="37">
        <v>0</v>
      </c>
      <c r="X4" s="37">
        <v>139.27000000000001</v>
      </c>
      <c r="Y4" s="62">
        <v>0.53500000000000003</v>
      </c>
      <c r="Z4" s="62">
        <v>0.49399999999999999</v>
      </c>
      <c r="AA4" s="62">
        <v>0.13800000000000001</v>
      </c>
      <c r="AB4" s="62">
        <v>25.881</v>
      </c>
      <c r="AC4" s="10">
        <v>1834.29</v>
      </c>
      <c r="AF4" s="2"/>
    </row>
    <row r="5" spans="7:40" x14ac:dyDescent="0.25">
      <c r="G5" s="8"/>
      <c r="H5" s="56"/>
      <c r="I5" s="9">
        <v>400</v>
      </c>
      <c r="J5" s="65">
        <v>6.72</v>
      </c>
      <c r="K5" s="62">
        <v>0.71499999999999997</v>
      </c>
      <c r="L5" s="66">
        <v>9.0000000000000006E-5</v>
      </c>
      <c r="M5" s="59">
        <v>0.61509999999999998</v>
      </c>
      <c r="N5" s="59">
        <v>0.61429999999999996</v>
      </c>
      <c r="O5" s="62">
        <v>1.4E-2</v>
      </c>
      <c r="P5" s="62">
        <v>2.3759999999999999</v>
      </c>
      <c r="Q5" s="42">
        <v>27.536000000000001</v>
      </c>
      <c r="R5" s="74"/>
      <c r="S5" s="74"/>
      <c r="T5" s="8"/>
      <c r="U5" s="56"/>
      <c r="V5" s="9">
        <v>400</v>
      </c>
      <c r="W5" s="37">
        <v>0</v>
      </c>
      <c r="X5" s="37">
        <v>134.61000000000001</v>
      </c>
      <c r="Y5" s="62">
        <v>0.53500000000000003</v>
      </c>
      <c r="Z5" s="62">
        <v>0.47399999999999998</v>
      </c>
      <c r="AA5" s="62">
        <v>0.14499999999999999</v>
      </c>
      <c r="AB5" s="62">
        <v>27.122</v>
      </c>
      <c r="AC5" s="10">
        <v>1467.21</v>
      </c>
      <c r="AF5" s="2"/>
    </row>
    <row r="6" spans="7:40" x14ac:dyDescent="0.25">
      <c r="G6" s="8"/>
      <c r="H6" s="56"/>
      <c r="I6" s="9">
        <v>800</v>
      </c>
      <c r="J6" s="62">
        <v>13.571999999999999</v>
      </c>
      <c r="K6" s="37">
        <v>0.98</v>
      </c>
      <c r="L6" s="66">
        <v>2.0000000000000002E-5</v>
      </c>
      <c r="M6" s="59">
        <v>0.61509999999999998</v>
      </c>
      <c r="N6" s="59">
        <v>0.61419999999999997</v>
      </c>
      <c r="O6" s="62">
        <v>8.9999999999999993E-3</v>
      </c>
      <c r="P6" s="62">
        <v>1.4730000000000001</v>
      </c>
      <c r="Q6" s="42">
        <v>19.183</v>
      </c>
      <c r="R6" s="74"/>
      <c r="S6" s="74"/>
      <c r="T6" s="8"/>
      <c r="U6" s="56"/>
      <c r="V6" s="9">
        <v>800</v>
      </c>
      <c r="W6" s="37">
        <v>0</v>
      </c>
      <c r="X6" s="37">
        <v>190.5</v>
      </c>
      <c r="Y6" s="62">
        <v>0.53500000000000003</v>
      </c>
      <c r="Z6" s="62">
        <v>0.48399999999999999</v>
      </c>
      <c r="AA6" s="62">
        <v>0.14799999999999999</v>
      </c>
      <c r="AB6" s="62">
        <v>27.637</v>
      </c>
      <c r="AC6" s="10">
        <v>1874.25</v>
      </c>
      <c r="AF6" s="2"/>
    </row>
    <row r="7" spans="7:40" x14ac:dyDescent="0.25">
      <c r="G7" s="8"/>
      <c r="H7" s="56"/>
      <c r="I7" s="9">
        <v>1600</v>
      </c>
      <c r="J7" s="67">
        <v>27.8</v>
      </c>
      <c r="K7" s="37">
        <v>1</v>
      </c>
      <c r="L7" s="68">
        <v>6.0000000000000002E-6</v>
      </c>
      <c r="M7" s="59">
        <v>0.61509999999999998</v>
      </c>
      <c r="N7" s="66">
        <v>0.61500999999999995</v>
      </c>
      <c r="O7" s="59">
        <v>2.5999999999999999E-3</v>
      </c>
      <c r="P7" s="62">
        <v>0.42699999999999999</v>
      </c>
      <c r="Q7" s="42">
        <v>7.1859999999999999</v>
      </c>
      <c r="R7" s="74"/>
      <c r="S7" s="74"/>
      <c r="T7" s="8"/>
      <c r="U7" s="56"/>
      <c r="V7" s="9">
        <v>1600</v>
      </c>
      <c r="W7" s="37">
        <v>0</v>
      </c>
      <c r="X7" s="37">
        <v>156.85</v>
      </c>
      <c r="Y7" s="62">
        <v>0.53500000000000003</v>
      </c>
      <c r="Z7" s="62">
        <v>0.47899999999999998</v>
      </c>
      <c r="AA7" s="62">
        <v>0.13900000000000001</v>
      </c>
      <c r="AB7" s="37">
        <v>26.07</v>
      </c>
      <c r="AC7" s="42">
        <v>1497.1679999999999</v>
      </c>
      <c r="AF7" s="2"/>
    </row>
    <row r="8" spans="7:40" x14ac:dyDescent="0.25">
      <c r="G8" s="8"/>
      <c r="H8" s="56"/>
      <c r="I8" s="9">
        <v>3200</v>
      </c>
      <c r="J8" s="62">
        <v>56.042999999999999</v>
      </c>
      <c r="K8" s="37">
        <v>1</v>
      </c>
      <c r="L8" s="69">
        <v>5.9999999999999997E-7</v>
      </c>
      <c r="M8" s="59">
        <v>0.61509999999999998</v>
      </c>
      <c r="N8" s="66">
        <v>0.61482999999999999</v>
      </c>
      <c r="O8" s="66">
        <v>3.4399999999999999E-3</v>
      </c>
      <c r="P8" s="62">
        <v>0.55900000000000005</v>
      </c>
      <c r="Q8" s="42">
        <v>9.8450000000000006</v>
      </c>
      <c r="R8" s="74"/>
      <c r="S8" s="74"/>
      <c r="T8" s="8"/>
      <c r="U8" s="56"/>
      <c r="V8" s="9">
        <v>3200</v>
      </c>
      <c r="W8" s="37">
        <v>0</v>
      </c>
      <c r="X8" s="37">
        <v>174.42</v>
      </c>
      <c r="Y8" s="62">
        <v>0.53500000000000003</v>
      </c>
      <c r="Z8" s="62">
        <v>0.47499999999999998</v>
      </c>
      <c r="AA8" s="62">
        <v>0.18099999999999999</v>
      </c>
      <c r="AB8" s="62">
        <v>33.814999999999998</v>
      </c>
      <c r="AC8" s="10">
        <v>2058.79</v>
      </c>
      <c r="AF8" s="2"/>
    </row>
    <row r="9" spans="7:40" x14ac:dyDescent="0.25">
      <c r="G9" s="8"/>
      <c r="H9" s="56"/>
      <c r="I9" s="9">
        <v>6400</v>
      </c>
      <c r="J9" s="37">
        <v>195.29</v>
      </c>
      <c r="K9" s="37">
        <v>1</v>
      </c>
      <c r="L9" s="69">
        <v>2.9999999999999999E-7</v>
      </c>
      <c r="M9" s="59">
        <v>0.61509999999999998</v>
      </c>
      <c r="N9" s="66">
        <v>0.61495</v>
      </c>
      <c r="O9" s="59">
        <v>3.3E-3</v>
      </c>
      <c r="P9" s="62">
        <v>0.53900000000000003</v>
      </c>
      <c r="Q9" s="10">
        <v>5.37</v>
      </c>
      <c r="R9" s="74"/>
      <c r="S9" s="74"/>
      <c r="T9" s="8"/>
      <c r="U9" s="56"/>
      <c r="V9" s="9">
        <v>6400</v>
      </c>
      <c r="W9" s="37">
        <v>0</v>
      </c>
      <c r="X9" s="37">
        <v>178.58</v>
      </c>
      <c r="Y9" s="62">
        <v>0.53500000000000003</v>
      </c>
      <c r="Z9" s="62">
        <v>0.46700000000000003</v>
      </c>
      <c r="AA9" s="62">
        <v>0.14799999999999999</v>
      </c>
      <c r="AB9" s="62">
        <v>27.786000000000001</v>
      </c>
      <c r="AC9" s="10">
        <v>2187.48</v>
      </c>
      <c r="AF9" s="2"/>
    </row>
    <row r="10" spans="7:40" ht="15.75" thickBot="1" x14ac:dyDescent="0.3">
      <c r="G10" s="8"/>
      <c r="H10" s="56"/>
      <c r="I10" s="11">
        <v>10000</v>
      </c>
      <c r="J10" s="12">
        <v>180.47</v>
      </c>
      <c r="K10" s="12">
        <v>1</v>
      </c>
      <c r="L10" s="13">
        <v>2.9999999999999999E-7</v>
      </c>
      <c r="M10" s="40">
        <v>0.61509999999999998</v>
      </c>
      <c r="N10" s="41">
        <v>0.61502000000000001</v>
      </c>
      <c r="O10" s="40">
        <v>1.1999999999999999E-3</v>
      </c>
      <c r="P10" s="39">
        <v>0.20399999999999999</v>
      </c>
      <c r="Q10" s="43">
        <v>2.355</v>
      </c>
      <c r="R10" s="74"/>
      <c r="S10" s="74"/>
      <c r="T10" s="8"/>
      <c r="U10" s="56"/>
      <c r="V10" s="11">
        <v>10000</v>
      </c>
      <c r="W10" s="33">
        <v>0</v>
      </c>
      <c r="X10" s="39">
        <v>204.036</v>
      </c>
      <c r="Y10" s="39">
        <v>0.53500000000000003</v>
      </c>
      <c r="Z10" s="39">
        <v>0.497</v>
      </c>
      <c r="AA10" s="39">
        <v>0.17599999999999999</v>
      </c>
      <c r="AB10" s="39">
        <v>32.951000000000001</v>
      </c>
      <c r="AC10" s="14">
        <v>2739.29</v>
      </c>
      <c r="AF10" s="2"/>
    </row>
    <row r="11" spans="7:40" x14ac:dyDescent="0.25">
      <c r="G11" s="8"/>
      <c r="H11" s="56"/>
      <c r="I11" s="56"/>
      <c r="J11" s="56"/>
      <c r="K11" s="56"/>
      <c r="L11" s="56"/>
      <c r="M11" s="56"/>
      <c r="N11" s="56"/>
      <c r="O11" s="56"/>
      <c r="P11" s="56"/>
      <c r="Q11" s="15"/>
      <c r="R11" s="75"/>
      <c r="S11" s="75"/>
      <c r="T11" s="8"/>
      <c r="U11" s="56"/>
      <c r="V11" s="56"/>
      <c r="W11" s="56"/>
      <c r="X11" s="56"/>
      <c r="Y11" s="56"/>
      <c r="Z11" s="56"/>
      <c r="AA11" s="56"/>
      <c r="AB11" s="56"/>
      <c r="AC11" s="15"/>
    </row>
    <row r="12" spans="7:40" ht="15.75" thickBot="1" x14ac:dyDescent="0.3">
      <c r="G12" s="8"/>
      <c r="H12" s="56"/>
      <c r="I12" s="56"/>
      <c r="J12" s="56"/>
      <c r="K12" s="56"/>
      <c r="L12" s="56"/>
      <c r="M12" s="56"/>
      <c r="N12" s="56"/>
      <c r="O12" s="56"/>
      <c r="P12" s="56"/>
      <c r="Q12" s="15"/>
      <c r="R12" s="75"/>
      <c r="S12" s="75"/>
      <c r="T12" s="8"/>
      <c r="U12" s="56"/>
      <c r="V12" s="56"/>
      <c r="W12" s="56"/>
      <c r="X12" s="56"/>
      <c r="Y12" s="56"/>
      <c r="Z12" s="56"/>
      <c r="AA12" s="56"/>
      <c r="AB12" s="56"/>
      <c r="AC12" s="15"/>
    </row>
    <row r="13" spans="7:40" ht="15.75" thickBot="1" x14ac:dyDescent="0.3">
      <c r="G13" s="8"/>
      <c r="H13" s="56"/>
      <c r="I13" s="5" t="s">
        <v>1</v>
      </c>
      <c r="J13" s="6" t="s">
        <v>2</v>
      </c>
      <c r="K13" s="6" t="s">
        <v>11</v>
      </c>
      <c r="L13" s="6" t="s">
        <v>3</v>
      </c>
      <c r="M13" s="6" t="s">
        <v>12</v>
      </c>
      <c r="N13" s="6" t="s">
        <v>13</v>
      </c>
      <c r="O13" s="6" t="s">
        <v>14</v>
      </c>
      <c r="P13" s="6" t="s">
        <v>4</v>
      </c>
      <c r="Q13" s="7" t="s">
        <v>15</v>
      </c>
      <c r="R13" s="76"/>
      <c r="S13" s="76"/>
      <c r="T13" s="8"/>
      <c r="U13" s="56"/>
      <c r="V13" s="5" t="s">
        <v>1</v>
      </c>
      <c r="W13" s="6" t="s">
        <v>2</v>
      </c>
      <c r="X13" s="6" t="s">
        <v>16</v>
      </c>
      <c r="Y13" s="6" t="s">
        <v>12</v>
      </c>
      <c r="Z13" s="6" t="s">
        <v>13</v>
      </c>
      <c r="AA13" s="6" t="s">
        <v>14</v>
      </c>
      <c r="AB13" s="6" t="s">
        <v>4</v>
      </c>
      <c r="AC13" s="7" t="s">
        <v>15</v>
      </c>
      <c r="AF13" s="2"/>
      <c r="AG13" s="2"/>
      <c r="AH13" s="2"/>
      <c r="AI13" s="2"/>
      <c r="AJ13" s="2"/>
      <c r="AK13" s="2"/>
      <c r="AL13" s="2"/>
      <c r="AM13" s="2"/>
      <c r="AN13" s="2"/>
    </row>
    <row r="14" spans="7:40" x14ac:dyDescent="0.25">
      <c r="G14" s="8"/>
      <c r="H14" s="56"/>
      <c r="I14" s="9">
        <v>50</v>
      </c>
      <c r="J14" s="62">
        <v>3.484</v>
      </c>
      <c r="K14" s="37">
        <v>7.0000000000000007E-2</v>
      </c>
      <c r="L14" s="59">
        <v>2.1700000000000001E-2</v>
      </c>
      <c r="M14" s="46">
        <v>0.61509999999999998</v>
      </c>
      <c r="N14" s="62">
        <v>0.59799999999999998</v>
      </c>
      <c r="O14" s="59">
        <v>0.1477</v>
      </c>
      <c r="P14" s="62">
        <v>24.021999999999998</v>
      </c>
      <c r="Q14" s="10">
        <v>232.08</v>
      </c>
      <c r="R14" s="74"/>
      <c r="S14" s="74"/>
      <c r="T14" s="8"/>
      <c r="U14" s="56"/>
      <c r="V14" s="9">
        <v>50</v>
      </c>
      <c r="W14" s="37">
        <v>0</v>
      </c>
      <c r="X14" s="62">
        <v>402.56700000000001</v>
      </c>
      <c r="Y14" s="62">
        <v>0.53500000000000003</v>
      </c>
      <c r="Z14" s="59">
        <v>0.54779999999999995</v>
      </c>
      <c r="AA14" s="62">
        <v>0.185</v>
      </c>
      <c r="AB14" s="62">
        <v>34.658000000000001</v>
      </c>
      <c r="AC14" s="10">
        <v>5327.65</v>
      </c>
      <c r="AF14" s="2"/>
    </row>
    <row r="15" spans="7:40" x14ac:dyDescent="0.25">
      <c r="G15" s="8"/>
      <c r="H15" s="56"/>
      <c r="I15" s="9">
        <v>100</v>
      </c>
      <c r="J15" s="62">
        <v>4.673</v>
      </c>
      <c r="K15" s="37">
        <v>0.1</v>
      </c>
      <c r="L15" s="59">
        <v>1.46E-2</v>
      </c>
      <c r="M15" s="59">
        <v>0.61509999999999998</v>
      </c>
      <c r="N15" s="59">
        <v>0.60850000000000004</v>
      </c>
      <c r="O15" s="59">
        <v>0.1298</v>
      </c>
      <c r="P15" s="62">
        <v>21.117000000000001</v>
      </c>
      <c r="Q15" s="10">
        <v>232.21</v>
      </c>
      <c r="R15" s="74"/>
      <c r="S15" s="74"/>
      <c r="T15" s="8"/>
      <c r="U15" s="56"/>
      <c r="V15" s="9">
        <v>100</v>
      </c>
      <c r="W15" s="37">
        <v>0</v>
      </c>
      <c r="X15" s="37">
        <v>594.99</v>
      </c>
      <c r="Y15" s="62">
        <v>0.53500000000000003</v>
      </c>
      <c r="Z15" s="62">
        <v>0.70699999999999996</v>
      </c>
      <c r="AA15" s="62">
        <v>0.28100000000000003</v>
      </c>
      <c r="AB15" s="62">
        <v>52.643000000000001</v>
      </c>
      <c r="AC15" s="10">
        <v>7893.84</v>
      </c>
      <c r="AF15" s="2"/>
    </row>
    <row r="16" spans="7:40" x14ac:dyDescent="0.25">
      <c r="G16" s="8"/>
      <c r="H16" s="56"/>
      <c r="I16" s="9">
        <v>200</v>
      </c>
      <c r="J16" s="62">
        <v>8.7080000000000002</v>
      </c>
      <c r="K16" s="62">
        <v>0.125</v>
      </c>
      <c r="L16" s="59">
        <v>1.04E-2</v>
      </c>
      <c r="M16" s="59">
        <v>0.61509999999999998</v>
      </c>
      <c r="N16" s="62">
        <v>0.60899999999999999</v>
      </c>
      <c r="O16" s="59">
        <v>0.1033</v>
      </c>
      <c r="P16" s="62">
        <v>16.792999999999999</v>
      </c>
      <c r="Q16" s="10">
        <v>280.85000000000002</v>
      </c>
      <c r="R16" s="74"/>
      <c r="S16" s="74"/>
      <c r="T16" s="8"/>
      <c r="U16" s="56"/>
      <c r="V16" s="9">
        <v>200</v>
      </c>
      <c r="W16" s="37">
        <v>0</v>
      </c>
      <c r="X16" s="62">
        <v>364.60399999999998</v>
      </c>
      <c r="Y16" s="62">
        <v>0.53500000000000003</v>
      </c>
      <c r="Z16" s="59">
        <v>0.55220000000000002</v>
      </c>
      <c r="AA16" s="62">
        <v>0.187</v>
      </c>
      <c r="AB16" s="62">
        <v>35.014000000000003</v>
      </c>
      <c r="AC16" s="10">
        <v>5421.75</v>
      </c>
      <c r="AF16" s="2"/>
    </row>
    <row r="17" spans="7:32" x14ac:dyDescent="0.25">
      <c r="G17" s="8"/>
      <c r="H17" s="56"/>
      <c r="I17" s="9">
        <v>400</v>
      </c>
      <c r="J17" s="62">
        <v>13.039400000000001</v>
      </c>
      <c r="K17" s="62">
        <v>0.23499999999999999</v>
      </c>
      <c r="L17" s="66">
        <v>3.13E-3</v>
      </c>
      <c r="M17" s="59">
        <v>0.61509999999999998</v>
      </c>
      <c r="N17" s="66">
        <v>0.61321000000000003</v>
      </c>
      <c r="O17" s="59">
        <v>7.0199999999999999E-2</v>
      </c>
      <c r="P17" s="62">
        <v>11.413</v>
      </c>
      <c r="Q17" s="44">
        <v>110.8</v>
      </c>
      <c r="R17" s="74"/>
      <c r="S17" s="74"/>
      <c r="T17" s="8"/>
      <c r="U17" s="56"/>
      <c r="V17" s="9">
        <v>400</v>
      </c>
      <c r="W17" s="37">
        <v>0</v>
      </c>
      <c r="X17" s="62">
        <v>369.137</v>
      </c>
      <c r="Y17" s="62">
        <v>0.53500000000000003</v>
      </c>
      <c r="Z17" s="59">
        <v>0.61429999999999996</v>
      </c>
      <c r="AA17" s="62">
        <v>0.19800000000000001</v>
      </c>
      <c r="AB17" s="62">
        <v>37.152999999999999</v>
      </c>
      <c r="AC17" s="10">
        <v>6113.93</v>
      </c>
      <c r="AF17" s="2"/>
    </row>
    <row r="18" spans="7:32" x14ac:dyDescent="0.25">
      <c r="G18" s="8"/>
      <c r="H18" s="56"/>
      <c r="I18" s="9">
        <v>800</v>
      </c>
      <c r="J18" s="62">
        <v>25.757000000000001</v>
      </c>
      <c r="K18" s="62">
        <v>0.41499999999999998</v>
      </c>
      <c r="L18" s="59">
        <v>1.2999999999999999E-3</v>
      </c>
      <c r="M18" s="59">
        <v>0.61509999999999998</v>
      </c>
      <c r="N18" s="66">
        <v>0.61133999999999999</v>
      </c>
      <c r="O18" s="37">
        <v>0.05</v>
      </c>
      <c r="P18" s="62">
        <v>8.1929999999999996</v>
      </c>
      <c r="Q18" s="42">
        <v>97.022999999999996</v>
      </c>
      <c r="R18" s="74"/>
      <c r="S18" s="74"/>
      <c r="T18" s="8"/>
      <c r="U18" s="56"/>
      <c r="V18" s="9">
        <v>800</v>
      </c>
      <c r="W18" s="37">
        <v>0</v>
      </c>
      <c r="X18" s="37">
        <v>373.84</v>
      </c>
      <c r="Y18" s="62">
        <v>0.53500000000000003</v>
      </c>
      <c r="Z18" s="62">
        <v>0.57599999999999996</v>
      </c>
      <c r="AA18" s="62">
        <v>0.216</v>
      </c>
      <c r="AB18" s="62">
        <v>40.411999999999999</v>
      </c>
      <c r="AC18" s="10">
        <v>4404.93</v>
      </c>
      <c r="AF18" s="2"/>
    </row>
    <row r="19" spans="7:32" x14ac:dyDescent="0.25">
      <c r="G19" s="8"/>
      <c r="H19" s="56"/>
      <c r="I19" s="9">
        <v>1600</v>
      </c>
      <c r="J19" s="62">
        <v>48.982999999999997</v>
      </c>
      <c r="K19" s="62">
        <v>0.53500000000000003</v>
      </c>
      <c r="L19" s="66">
        <v>6.4000000000000005E-4</v>
      </c>
      <c r="M19" s="59">
        <v>0.61509999999999998</v>
      </c>
      <c r="N19" s="66">
        <v>0.61734</v>
      </c>
      <c r="O19" s="37">
        <v>7.0000000000000007E-2</v>
      </c>
      <c r="P19" s="62">
        <v>11.361000000000001</v>
      </c>
      <c r="Q19" s="42">
        <v>149.358</v>
      </c>
      <c r="R19" s="74"/>
      <c r="S19" s="74"/>
      <c r="T19" s="8"/>
      <c r="U19" s="56"/>
      <c r="V19" s="9">
        <v>1600</v>
      </c>
      <c r="W19" s="37">
        <v>0</v>
      </c>
      <c r="X19" s="62">
        <v>323.28399999999999</v>
      </c>
      <c r="Y19" s="62">
        <v>0.53500000000000003</v>
      </c>
      <c r="Z19" s="59">
        <v>0.52049999999999996</v>
      </c>
      <c r="AA19" s="59">
        <v>0.2455</v>
      </c>
      <c r="AB19" s="62">
        <v>45.865000000000002</v>
      </c>
      <c r="AC19" s="42">
        <v>4651.0820000000003</v>
      </c>
      <c r="AF19" s="2"/>
    </row>
    <row r="20" spans="7:32" x14ac:dyDescent="0.25">
      <c r="G20" s="8"/>
      <c r="H20" s="56"/>
      <c r="I20" s="9">
        <v>3200</v>
      </c>
      <c r="J20" s="62">
        <v>98.290999999999997</v>
      </c>
      <c r="K20" s="37">
        <v>0.73</v>
      </c>
      <c r="L20" s="66">
        <v>2.9E-4</v>
      </c>
      <c r="M20" s="59">
        <v>0.61509999999999998</v>
      </c>
      <c r="N20" s="66">
        <v>0.62016000000000004</v>
      </c>
      <c r="O20" s="62">
        <v>2.1000000000000001E-2</v>
      </c>
      <c r="P20" s="59">
        <v>3.5232000000000001</v>
      </c>
      <c r="Q20" s="45">
        <v>66.759399999999999</v>
      </c>
      <c r="R20" s="74"/>
      <c r="S20" s="74"/>
      <c r="T20" s="8"/>
      <c r="U20" s="56"/>
      <c r="V20" s="9">
        <v>3200</v>
      </c>
      <c r="W20" s="37">
        <v>0</v>
      </c>
      <c r="X20" s="59">
        <v>315.94049999999999</v>
      </c>
      <c r="Y20" s="62">
        <v>0.53500000000000003</v>
      </c>
      <c r="Z20" s="59">
        <v>0.51729999999999998</v>
      </c>
      <c r="AA20" s="59">
        <v>0.28129999999999999</v>
      </c>
      <c r="AB20" s="62">
        <v>52.557000000000002</v>
      </c>
      <c r="AC20" s="42">
        <v>4351.5429999999997</v>
      </c>
      <c r="AF20" s="2"/>
    </row>
    <row r="21" spans="7:32" x14ac:dyDescent="0.25">
      <c r="G21" s="8"/>
      <c r="H21" s="56"/>
      <c r="I21" s="9">
        <v>6400</v>
      </c>
      <c r="J21" s="62">
        <v>193.839</v>
      </c>
      <c r="K21" s="62">
        <v>0.95499999999999996</v>
      </c>
      <c r="L21" s="66">
        <v>3.0000000000000001E-5</v>
      </c>
      <c r="M21" s="59">
        <v>0.61509999999999998</v>
      </c>
      <c r="N21" s="59">
        <v>0.61450000000000005</v>
      </c>
      <c r="O21" s="66">
        <v>7.4099999999999999E-3</v>
      </c>
      <c r="P21" s="62">
        <v>1.2050000000000001</v>
      </c>
      <c r="Q21" s="42">
        <v>24.536999999999999</v>
      </c>
      <c r="R21" s="74"/>
      <c r="S21" s="74"/>
      <c r="T21" s="8"/>
      <c r="U21" s="56"/>
      <c r="V21" s="9">
        <v>6400</v>
      </c>
      <c r="W21" s="37">
        <v>0</v>
      </c>
      <c r="X21" s="62">
        <v>277.63299999999998</v>
      </c>
      <c r="Y21" s="62">
        <v>0.53500000000000003</v>
      </c>
      <c r="Z21" s="37">
        <v>0.5</v>
      </c>
      <c r="AA21" s="37">
        <v>0.21</v>
      </c>
      <c r="AB21" s="62">
        <v>39.296999999999997</v>
      </c>
      <c r="AC21" s="10">
        <v>3712.01</v>
      </c>
      <c r="AF21" s="2"/>
    </row>
    <row r="22" spans="7:32" ht="15.75" thickBot="1" x14ac:dyDescent="0.3">
      <c r="G22" s="16"/>
      <c r="H22" s="17"/>
      <c r="I22" s="11">
        <v>10000</v>
      </c>
      <c r="J22" s="12">
        <v>299.83</v>
      </c>
      <c r="K22" s="12">
        <v>1</v>
      </c>
      <c r="L22" s="18">
        <v>2.8E-5</v>
      </c>
      <c r="M22" s="40">
        <v>0.61509999999999998</v>
      </c>
      <c r="N22" s="41">
        <v>0.61665000000000003</v>
      </c>
      <c r="O22" s="40">
        <v>1.14E-2</v>
      </c>
      <c r="P22" s="12">
        <v>1.86</v>
      </c>
      <c r="Q22" s="43">
        <v>50.341000000000001</v>
      </c>
      <c r="R22" s="74"/>
      <c r="S22" s="74"/>
      <c r="T22" s="16"/>
      <c r="U22" s="17"/>
      <c r="V22" s="11">
        <v>10000</v>
      </c>
      <c r="W22" s="33">
        <v>0</v>
      </c>
      <c r="X22" s="39">
        <v>268.80099999999999</v>
      </c>
      <c r="Y22" s="39">
        <v>0.53500000000000003</v>
      </c>
      <c r="Z22" s="40">
        <v>0.57240000000000002</v>
      </c>
      <c r="AA22" s="40">
        <v>0.23930000000000001</v>
      </c>
      <c r="AB22" s="39">
        <v>44.707000000000001</v>
      </c>
      <c r="AC22" s="43">
        <v>3230.797</v>
      </c>
      <c r="AF22" s="2"/>
    </row>
    <row r="23" spans="7:32" x14ac:dyDescent="0.25">
      <c r="G23" s="78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5"/>
      <c r="X23" s="75"/>
      <c r="Y23" s="75"/>
      <c r="Z23" s="75"/>
      <c r="AA23" s="75"/>
      <c r="AB23" s="75"/>
      <c r="AC23" s="79"/>
    </row>
    <row r="24" spans="7:32" ht="15.75" thickBot="1" x14ac:dyDescent="0.3">
      <c r="G24" s="78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5"/>
      <c r="X24" s="75"/>
      <c r="Y24" s="75"/>
      <c r="Z24" s="75"/>
      <c r="AA24" s="75"/>
      <c r="AB24" s="75"/>
      <c r="AC24" s="79"/>
    </row>
    <row r="25" spans="7:32" ht="21.75" thickBot="1" x14ac:dyDescent="0.4">
      <c r="G25" s="19" t="s">
        <v>8</v>
      </c>
      <c r="H25" s="20" t="s">
        <v>6</v>
      </c>
      <c r="I25" s="21" t="s">
        <v>0</v>
      </c>
      <c r="J25" s="22" t="s">
        <v>2</v>
      </c>
      <c r="K25" s="22" t="s">
        <v>11</v>
      </c>
      <c r="L25" s="22" t="s">
        <v>3</v>
      </c>
      <c r="M25" s="22" t="s">
        <v>12</v>
      </c>
      <c r="N25" s="22" t="s">
        <v>13</v>
      </c>
      <c r="O25" s="22" t="s">
        <v>14</v>
      </c>
      <c r="P25" s="22" t="s">
        <v>4</v>
      </c>
      <c r="Q25" s="23" t="s">
        <v>15</v>
      </c>
      <c r="R25" s="76"/>
      <c r="S25" s="76"/>
      <c r="T25" s="19" t="s">
        <v>8</v>
      </c>
      <c r="U25" s="20" t="s">
        <v>7</v>
      </c>
      <c r="V25" s="21" t="s">
        <v>0</v>
      </c>
      <c r="W25" s="22" t="s">
        <v>2</v>
      </c>
      <c r="X25" s="22" t="s">
        <v>16</v>
      </c>
      <c r="Y25" s="22" t="s">
        <v>12</v>
      </c>
      <c r="Z25" s="22" t="s">
        <v>13</v>
      </c>
      <c r="AA25" s="22" t="s">
        <v>14</v>
      </c>
      <c r="AB25" s="22" t="s">
        <v>4</v>
      </c>
      <c r="AC25" s="23" t="s">
        <v>15</v>
      </c>
    </row>
    <row r="26" spans="7:32" x14ac:dyDescent="0.25">
      <c r="G26" s="24"/>
      <c r="H26" s="58"/>
      <c r="I26" s="25">
        <v>50</v>
      </c>
      <c r="J26" s="35">
        <v>1</v>
      </c>
      <c r="K26" s="35">
        <v>0.22</v>
      </c>
      <c r="L26" s="61">
        <v>3.95E-2</v>
      </c>
      <c r="M26" s="61">
        <v>0.61509999999999998</v>
      </c>
      <c r="N26" s="70">
        <v>0.61234999999999995</v>
      </c>
      <c r="O26" s="61">
        <v>6.7500000000000004E-2</v>
      </c>
      <c r="P26" s="71">
        <v>10.974</v>
      </c>
      <c r="Q26" s="26">
        <v>161.88999999999999</v>
      </c>
      <c r="R26" s="74"/>
      <c r="S26" s="74"/>
      <c r="T26" s="24"/>
      <c r="U26" s="58"/>
      <c r="V26" s="25">
        <v>50</v>
      </c>
      <c r="W26" s="35">
        <v>0</v>
      </c>
      <c r="X26" s="35">
        <v>169.03</v>
      </c>
      <c r="Y26" s="71">
        <v>0.53500000000000003</v>
      </c>
      <c r="Z26" s="71">
        <v>0.497</v>
      </c>
      <c r="AA26" s="71">
        <v>0.14599999999999999</v>
      </c>
      <c r="AB26" s="35">
        <v>27.4</v>
      </c>
      <c r="AC26" s="26">
        <v>1578.07</v>
      </c>
    </row>
    <row r="27" spans="7:32" x14ac:dyDescent="0.25">
      <c r="G27" s="24"/>
      <c r="H27" s="58"/>
      <c r="I27" s="25">
        <v>100</v>
      </c>
      <c r="J27" s="35">
        <v>2</v>
      </c>
      <c r="K27" s="35">
        <v>0.37</v>
      </c>
      <c r="L27" s="61">
        <v>2.2599999999999999E-2</v>
      </c>
      <c r="M27" s="61">
        <v>0.61509999999999998</v>
      </c>
      <c r="N27" s="61">
        <v>0.60580000000000001</v>
      </c>
      <c r="O27" s="61">
        <v>4.36E-2</v>
      </c>
      <c r="P27" s="35">
        <v>7.09</v>
      </c>
      <c r="Q27" s="52">
        <v>62.462000000000003</v>
      </c>
      <c r="R27" s="74"/>
      <c r="S27" s="74"/>
      <c r="T27" s="24"/>
      <c r="U27" s="58"/>
      <c r="V27" s="25">
        <v>100</v>
      </c>
      <c r="W27" s="35">
        <v>0</v>
      </c>
      <c r="X27" s="35">
        <v>190.92</v>
      </c>
      <c r="Y27" s="71">
        <v>0.53500000000000003</v>
      </c>
      <c r="Z27" s="71">
        <v>0.47799999999999998</v>
      </c>
      <c r="AA27" s="71">
        <v>0.157</v>
      </c>
      <c r="AB27" s="71">
        <v>29.376999999999999</v>
      </c>
      <c r="AC27" s="26">
        <v>2242.9</v>
      </c>
    </row>
    <row r="28" spans="7:32" x14ac:dyDescent="0.25">
      <c r="G28" s="24"/>
      <c r="H28" s="58"/>
      <c r="I28" s="25">
        <v>200</v>
      </c>
      <c r="J28" s="71">
        <v>3.4550000000000001</v>
      </c>
      <c r="K28" s="71">
        <v>0.42499999999999999</v>
      </c>
      <c r="L28" s="61">
        <v>1.6500000000000001E-2</v>
      </c>
      <c r="M28" s="61">
        <v>0.61509999999999998</v>
      </c>
      <c r="N28" s="70">
        <v>0.61424999999999996</v>
      </c>
      <c r="O28" s="61">
        <v>2.3599999999999999E-2</v>
      </c>
      <c r="P28" s="71">
        <v>3.8460000000000001</v>
      </c>
      <c r="Q28" s="26">
        <v>53.93</v>
      </c>
      <c r="R28" s="74"/>
      <c r="S28" s="74"/>
      <c r="T28" s="24"/>
      <c r="U28" s="58"/>
      <c r="V28" s="25">
        <v>200</v>
      </c>
      <c r="W28" s="35">
        <v>0</v>
      </c>
      <c r="X28" s="71">
        <v>165.59800000000001</v>
      </c>
      <c r="Y28" s="71">
        <v>0.53500000000000003</v>
      </c>
      <c r="Z28" s="61">
        <v>0.45950000000000002</v>
      </c>
      <c r="AA28" s="61">
        <v>0.15490000000000001</v>
      </c>
      <c r="AB28" s="71">
        <v>28.949000000000002</v>
      </c>
      <c r="AC28" s="26">
        <v>1736.29</v>
      </c>
    </row>
    <row r="29" spans="7:32" x14ac:dyDescent="0.25">
      <c r="G29" s="24"/>
      <c r="H29" s="58"/>
      <c r="I29" s="25">
        <v>400</v>
      </c>
      <c r="J29" s="71">
        <v>7.2080000000000002</v>
      </c>
      <c r="K29" s="35">
        <v>0.62</v>
      </c>
      <c r="L29" s="61">
        <v>9.9000000000000008E-3</v>
      </c>
      <c r="M29" s="61">
        <v>0.61509999999999998</v>
      </c>
      <c r="N29" s="61">
        <v>0.61280000000000001</v>
      </c>
      <c r="O29" s="70">
        <v>2.307E-2</v>
      </c>
      <c r="P29" s="71">
        <v>3.7509999999999999</v>
      </c>
      <c r="Q29" s="52">
        <v>26.670999999999999</v>
      </c>
      <c r="R29" s="74"/>
      <c r="S29" s="74"/>
      <c r="T29" s="24"/>
      <c r="U29" s="58"/>
      <c r="V29" s="25">
        <v>400</v>
      </c>
      <c r="W29" s="35">
        <v>0</v>
      </c>
      <c r="X29" s="71">
        <v>162.80199999999999</v>
      </c>
      <c r="Y29" s="71">
        <v>0.53500000000000003</v>
      </c>
      <c r="Z29" s="71">
        <v>0.46700000000000003</v>
      </c>
      <c r="AA29" s="61">
        <v>0.1578</v>
      </c>
      <c r="AB29" s="71">
        <v>29.492999999999999</v>
      </c>
      <c r="AC29" s="52">
        <v>1603.944</v>
      </c>
    </row>
    <row r="30" spans="7:32" x14ac:dyDescent="0.25">
      <c r="G30" s="24"/>
      <c r="H30" s="58"/>
      <c r="I30" s="25">
        <v>800</v>
      </c>
      <c r="J30" s="61">
        <v>14.6937</v>
      </c>
      <c r="K30" s="35">
        <v>0.87</v>
      </c>
      <c r="L30" s="70">
        <v>5.4599999999999996E-3</v>
      </c>
      <c r="M30" s="61">
        <v>0.61509999999999998</v>
      </c>
      <c r="N30" s="70">
        <v>0.61485999999999996</v>
      </c>
      <c r="O30" s="61">
        <v>8.8000000000000005E-3</v>
      </c>
      <c r="P30" s="70">
        <v>1.4428799999999999</v>
      </c>
      <c r="Q30" s="52">
        <v>19.524999999999999</v>
      </c>
      <c r="R30" s="74"/>
      <c r="S30" s="74"/>
      <c r="T30" s="24"/>
      <c r="U30" s="58"/>
      <c r="V30" s="25">
        <v>800</v>
      </c>
      <c r="W30" s="35">
        <v>0</v>
      </c>
      <c r="X30" s="61">
        <v>185.6651</v>
      </c>
      <c r="Y30" s="71">
        <v>0.53500000000000003</v>
      </c>
      <c r="Z30" s="61">
        <v>0.48949999999999999</v>
      </c>
      <c r="AA30" s="61">
        <v>0.14080000000000001</v>
      </c>
      <c r="AB30" s="71">
        <v>26.306999999999999</v>
      </c>
      <c r="AC30" s="26">
        <v>2519.1999999999998</v>
      </c>
    </row>
    <row r="31" spans="7:32" x14ac:dyDescent="0.25">
      <c r="G31" s="24"/>
      <c r="H31" s="58"/>
      <c r="I31" s="25">
        <v>1600</v>
      </c>
      <c r="J31" s="61">
        <v>28.395199999999999</v>
      </c>
      <c r="K31" s="35">
        <v>0.94</v>
      </c>
      <c r="L31" s="61">
        <v>4.1000000000000003E-3</v>
      </c>
      <c r="M31" s="61">
        <v>0.61509999999999998</v>
      </c>
      <c r="N31" s="70">
        <v>0.61565000000000003</v>
      </c>
      <c r="O31" s="61">
        <v>7.7999999999999996E-3</v>
      </c>
      <c r="P31" s="71">
        <v>1.2729999999999999</v>
      </c>
      <c r="Q31" s="53">
        <v>22.8</v>
      </c>
      <c r="R31" s="74"/>
      <c r="S31" s="74"/>
      <c r="T31" s="24"/>
      <c r="U31" s="58"/>
      <c r="V31" s="25">
        <v>1600</v>
      </c>
      <c r="W31" s="35">
        <v>0</v>
      </c>
      <c r="X31" s="71">
        <v>171.482</v>
      </c>
      <c r="Y31" s="71">
        <v>0.53500000000000003</v>
      </c>
      <c r="Z31" s="70">
        <v>0.46967999999999999</v>
      </c>
      <c r="AA31" s="61">
        <v>0.16439999999999999</v>
      </c>
      <c r="AB31" s="71">
        <v>30.724</v>
      </c>
      <c r="AC31" s="26">
        <v>2006.28</v>
      </c>
    </row>
    <row r="32" spans="7:32" x14ac:dyDescent="0.25">
      <c r="G32" s="24"/>
      <c r="H32" s="58"/>
      <c r="I32" s="25">
        <v>3200</v>
      </c>
      <c r="J32" s="71">
        <v>58.796999999999997</v>
      </c>
      <c r="K32" s="35">
        <v>1</v>
      </c>
      <c r="L32" s="70">
        <v>2.5400000000000002E-3</v>
      </c>
      <c r="M32" s="61">
        <v>0.61509999999999998</v>
      </c>
      <c r="N32" s="61">
        <v>0.61429999999999996</v>
      </c>
      <c r="O32" s="71">
        <v>8.9999999999999993E-3</v>
      </c>
      <c r="P32" s="70">
        <v>1.45709</v>
      </c>
      <c r="Q32" s="52">
        <v>15.371</v>
      </c>
      <c r="R32" s="74"/>
      <c r="S32" s="74"/>
      <c r="T32" s="24"/>
      <c r="U32" s="58"/>
      <c r="V32" s="25">
        <v>3200</v>
      </c>
      <c r="W32" s="35">
        <v>0</v>
      </c>
      <c r="X32" s="71">
        <v>122.962</v>
      </c>
      <c r="Y32" s="71">
        <v>0.53500000000000003</v>
      </c>
      <c r="Z32" s="70">
        <v>0.42448000000000002</v>
      </c>
      <c r="AA32" s="61">
        <v>0.18559999999999999</v>
      </c>
      <c r="AB32" s="71">
        <v>34.688000000000002</v>
      </c>
      <c r="AC32" s="26">
        <v>1528.04</v>
      </c>
    </row>
    <row r="33" spans="7:29" x14ac:dyDescent="0.25">
      <c r="G33" s="24"/>
      <c r="H33" s="58"/>
      <c r="I33" s="25">
        <v>6400</v>
      </c>
      <c r="J33" s="35">
        <v>117.31</v>
      </c>
      <c r="K33" s="35">
        <v>1</v>
      </c>
      <c r="L33" s="70">
        <v>1.7799999999999999E-3</v>
      </c>
      <c r="M33" s="61">
        <v>0.61509999999999998</v>
      </c>
      <c r="N33" s="70">
        <v>0.61526000000000003</v>
      </c>
      <c r="O33" s="70">
        <v>5.3099999999999996E-3</v>
      </c>
      <c r="P33" s="71">
        <v>0.86299999999999999</v>
      </c>
      <c r="Q33" s="52">
        <v>11.782</v>
      </c>
      <c r="R33" s="74"/>
      <c r="S33" s="74"/>
      <c r="T33" s="24"/>
      <c r="U33" s="58"/>
      <c r="V33" s="25">
        <v>6400</v>
      </c>
      <c r="W33" s="35">
        <v>0</v>
      </c>
      <c r="X33" s="71">
        <v>179.869</v>
      </c>
      <c r="Y33" s="71">
        <v>0.53500000000000003</v>
      </c>
      <c r="Z33" s="70">
        <v>0.40775</v>
      </c>
      <c r="AA33" s="70">
        <v>0.20698</v>
      </c>
      <c r="AB33" s="71">
        <v>38.667999999999999</v>
      </c>
      <c r="AC33" s="26">
        <v>2573.7800000000002</v>
      </c>
    </row>
    <row r="34" spans="7:29" ht="15.75" thickBot="1" x14ac:dyDescent="0.3">
      <c r="G34" s="24"/>
      <c r="H34" s="58"/>
      <c r="I34" s="27">
        <v>10000</v>
      </c>
      <c r="J34" s="48">
        <v>187.9521</v>
      </c>
      <c r="K34" s="28">
        <v>1</v>
      </c>
      <c r="L34" s="50">
        <v>1.6199999999999999E-3</v>
      </c>
      <c r="M34" s="48">
        <v>0.61509999999999998</v>
      </c>
      <c r="N34" s="50">
        <v>0.61478999999999995</v>
      </c>
      <c r="O34" s="51">
        <v>2.7620000000000001E-3</v>
      </c>
      <c r="P34" s="50">
        <v>0.44912000000000002</v>
      </c>
      <c r="Q34" s="54">
        <v>10.241</v>
      </c>
      <c r="R34" s="74"/>
      <c r="S34" s="74"/>
      <c r="T34" s="24"/>
      <c r="U34" s="58"/>
      <c r="V34" s="27">
        <v>10000</v>
      </c>
      <c r="W34" s="34">
        <v>0</v>
      </c>
      <c r="X34" s="50">
        <v>191.47078999999999</v>
      </c>
      <c r="Y34" s="47">
        <v>0.53500000000000003</v>
      </c>
      <c r="Z34" s="48">
        <v>0.44450000000000001</v>
      </c>
      <c r="AA34" s="48">
        <v>0.19109999999999999</v>
      </c>
      <c r="AB34" s="50">
        <v>35.71387</v>
      </c>
      <c r="AC34" s="54">
        <v>2024.4059999999999</v>
      </c>
    </row>
    <row r="35" spans="7:29" x14ac:dyDescent="0.25">
      <c r="G35" s="24"/>
      <c r="H35" s="58"/>
      <c r="I35" s="58"/>
      <c r="J35" s="58"/>
      <c r="K35" s="58"/>
      <c r="L35" s="58"/>
      <c r="M35" s="58"/>
      <c r="N35" s="58"/>
      <c r="O35" s="58"/>
      <c r="P35" s="58"/>
      <c r="Q35" s="30"/>
      <c r="R35" s="75"/>
      <c r="S35" s="75"/>
      <c r="T35" s="24"/>
      <c r="U35" s="58"/>
      <c r="V35" s="58"/>
      <c r="W35" s="58"/>
      <c r="X35" s="58"/>
      <c r="Y35" s="58"/>
      <c r="Z35" s="58"/>
      <c r="AA35" s="58"/>
      <c r="AB35" s="58"/>
      <c r="AC35" s="30"/>
    </row>
    <row r="36" spans="7:29" ht="15.75" thickBot="1" x14ac:dyDescent="0.3">
      <c r="G36" s="24"/>
      <c r="H36" s="58"/>
      <c r="I36" s="58"/>
      <c r="J36" s="58"/>
      <c r="K36" s="58"/>
      <c r="L36" s="58"/>
      <c r="M36" s="58"/>
      <c r="N36" s="58"/>
      <c r="O36" s="58"/>
      <c r="P36" s="58"/>
      <c r="Q36" s="30"/>
      <c r="R36" s="75"/>
      <c r="S36" s="75"/>
      <c r="T36" s="24"/>
      <c r="U36" s="58"/>
      <c r="V36" s="58"/>
      <c r="W36" s="58"/>
      <c r="X36" s="58"/>
      <c r="Y36" s="58"/>
      <c r="Z36" s="58"/>
      <c r="AA36" s="58"/>
      <c r="AB36" s="58"/>
      <c r="AC36" s="30"/>
    </row>
    <row r="37" spans="7:29" ht="15.75" thickBot="1" x14ac:dyDescent="0.3">
      <c r="G37" s="24"/>
      <c r="H37" s="58"/>
      <c r="I37" s="21" t="s">
        <v>1</v>
      </c>
      <c r="J37" s="22" t="s">
        <v>2</v>
      </c>
      <c r="K37" s="22" t="s">
        <v>11</v>
      </c>
      <c r="L37" s="22" t="s">
        <v>3</v>
      </c>
      <c r="M37" s="22" t="s">
        <v>12</v>
      </c>
      <c r="N37" s="22" t="s">
        <v>13</v>
      </c>
      <c r="O37" s="22" t="s">
        <v>14</v>
      </c>
      <c r="P37" s="22" t="s">
        <v>4</v>
      </c>
      <c r="Q37" s="23" t="s">
        <v>15</v>
      </c>
      <c r="R37" s="76"/>
      <c r="S37" s="76"/>
      <c r="T37" s="24"/>
      <c r="U37" s="58"/>
      <c r="V37" s="21" t="s">
        <v>1</v>
      </c>
      <c r="W37" s="22" t="s">
        <v>2</v>
      </c>
      <c r="X37" s="22" t="s">
        <v>16</v>
      </c>
      <c r="Y37" s="22" t="s">
        <v>12</v>
      </c>
      <c r="Z37" s="22" t="s">
        <v>13</v>
      </c>
      <c r="AA37" s="22" t="s">
        <v>14</v>
      </c>
      <c r="AB37" s="22" t="s">
        <v>4</v>
      </c>
      <c r="AC37" s="23" t="s">
        <v>15</v>
      </c>
    </row>
    <row r="38" spans="7:29" x14ac:dyDescent="0.25">
      <c r="G38" s="24"/>
      <c r="H38" s="58"/>
      <c r="I38" s="25">
        <v>50</v>
      </c>
      <c r="J38" s="71">
        <v>3.895</v>
      </c>
      <c r="K38" s="35">
        <v>0.12</v>
      </c>
      <c r="L38" s="61">
        <v>0.1522</v>
      </c>
      <c r="M38" s="61">
        <v>0.61509999999999998</v>
      </c>
      <c r="N38" s="61">
        <v>0.6462</v>
      </c>
      <c r="O38" s="71">
        <v>0.221</v>
      </c>
      <c r="P38" s="71">
        <v>36.073999999999998</v>
      </c>
      <c r="Q38" s="52">
        <v>912.81399999999996</v>
      </c>
      <c r="R38" s="74"/>
      <c r="S38" s="74"/>
      <c r="T38" s="24"/>
      <c r="U38" s="58"/>
      <c r="V38" s="25">
        <v>50</v>
      </c>
      <c r="W38" s="35">
        <v>0</v>
      </c>
      <c r="X38" s="71">
        <v>555.52499999999998</v>
      </c>
      <c r="Y38" s="49">
        <v>0.53500000000000003</v>
      </c>
      <c r="Z38" s="61">
        <v>0.71530000000000005</v>
      </c>
      <c r="AA38" s="71">
        <v>0.28799999999999998</v>
      </c>
      <c r="AB38" s="61">
        <v>53.792099999999998</v>
      </c>
      <c r="AC38" s="26">
        <v>9219.84</v>
      </c>
    </row>
    <row r="39" spans="7:29" x14ac:dyDescent="0.25">
      <c r="G39" s="24"/>
      <c r="H39" s="58"/>
      <c r="I39" s="25">
        <v>100</v>
      </c>
      <c r="J39" s="71">
        <v>4.7619999999999996</v>
      </c>
      <c r="K39" s="71">
        <v>0.155</v>
      </c>
      <c r="L39" s="61">
        <v>8.8700000000000001E-2</v>
      </c>
      <c r="M39" s="61">
        <v>0.61509999999999998</v>
      </c>
      <c r="N39" s="35">
        <v>0.65</v>
      </c>
      <c r="O39" s="61">
        <v>0.14050000000000001</v>
      </c>
      <c r="P39" s="71">
        <v>22.852</v>
      </c>
      <c r="Q39" s="52">
        <v>340.09100000000001</v>
      </c>
      <c r="R39" s="74"/>
      <c r="S39" s="74"/>
      <c r="T39" s="24"/>
      <c r="U39" s="58"/>
      <c r="V39" s="25">
        <v>100</v>
      </c>
      <c r="W39" s="35">
        <v>0</v>
      </c>
      <c r="X39" s="35">
        <v>411.85</v>
      </c>
      <c r="Y39" s="71">
        <v>0.53500000000000003</v>
      </c>
      <c r="Z39" s="61">
        <v>0.56520000000000004</v>
      </c>
      <c r="AA39" s="71">
        <v>0.185</v>
      </c>
      <c r="AB39" s="71">
        <v>34.720999999999997</v>
      </c>
      <c r="AC39" s="26">
        <v>6026.34</v>
      </c>
    </row>
    <row r="40" spans="7:29" x14ac:dyDescent="0.25">
      <c r="G40" s="24"/>
      <c r="H40" s="58"/>
      <c r="I40" s="25">
        <v>200</v>
      </c>
      <c r="J40" s="35">
        <v>8.2100000000000009</v>
      </c>
      <c r="K40" s="35">
        <v>0.21</v>
      </c>
      <c r="L40" s="72">
        <v>0.7</v>
      </c>
      <c r="M40" s="61">
        <v>0.61509999999999998</v>
      </c>
      <c r="N40" s="61">
        <v>0.62929999999999997</v>
      </c>
      <c r="O40" s="71">
        <v>0.127</v>
      </c>
      <c r="P40" s="71">
        <v>20.756</v>
      </c>
      <c r="Q40" s="52">
        <v>149.15899999999999</v>
      </c>
      <c r="R40" s="74"/>
      <c r="S40" s="74"/>
      <c r="T40" s="24"/>
      <c r="U40" s="58"/>
      <c r="V40" s="25">
        <v>200</v>
      </c>
      <c r="W40" s="35">
        <v>0</v>
      </c>
      <c r="X40" s="71">
        <v>469.32299999999998</v>
      </c>
      <c r="Y40" s="71">
        <v>0.53500000000000003</v>
      </c>
      <c r="Z40" s="61">
        <v>0.65720000000000001</v>
      </c>
      <c r="AA40" s="61">
        <v>0.20430000000000001</v>
      </c>
      <c r="AB40" s="35">
        <v>38.17</v>
      </c>
      <c r="AC40" s="26">
        <v>5913.56</v>
      </c>
    </row>
    <row r="41" spans="7:29" x14ac:dyDescent="0.25">
      <c r="G41" s="24"/>
      <c r="H41" s="58"/>
      <c r="I41" s="25">
        <v>400</v>
      </c>
      <c r="J41" s="35">
        <v>13.41</v>
      </c>
      <c r="K41" s="71">
        <v>0.35499999999999998</v>
      </c>
      <c r="L41" s="71">
        <v>3.9E-2</v>
      </c>
      <c r="M41" s="61">
        <v>0.61509999999999998</v>
      </c>
      <c r="N41" s="35">
        <v>0.61</v>
      </c>
      <c r="O41" s="71">
        <v>7.9000000000000001E-2</v>
      </c>
      <c r="P41" s="71">
        <v>12.923</v>
      </c>
      <c r="Q41" s="52">
        <v>142.24299999999999</v>
      </c>
      <c r="R41" s="74"/>
      <c r="S41" s="74"/>
      <c r="T41" s="24"/>
      <c r="U41" s="58"/>
      <c r="V41" s="25">
        <v>400</v>
      </c>
      <c r="W41" s="35">
        <v>0</v>
      </c>
      <c r="X41" s="71">
        <v>315.99299999999999</v>
      </c>
      <c r="Y41" s="71">
        <v>0.53500000000000003</v>
      </c>
      <c r="Z41" s="61">
        <v>0.53310000000000002</v>
      </c>
      <c r="AA41" s="61">
        <v>0.1729</v>
      </c>
      <c r="AB41" s="61">
        <v>32.310899999999997</v>
      </c>
      <c r="AC41" s="52">
        <v>4811.598</v>
      </c>
    </row>
    <row r="42" spans="7:29" x14ac:dyDescent="0.25">
      <c r="G42" s="24"/>
      <c r="H42" s="58"/>
      <c r="I42" s="25">
        <v>800</v>
      </c>
      <c r="J42" s="71">
        <v>25.776</v>
      </c>
      <c r="K42" s="35">
        <v>0.44</v>
      </c>
      <c r="L42" s="71">
        <v>2.4E-2</v>
      </c>
      <c r="M42" s="61">
        <v>0.61509999999999998</v>
      </c>
      <c r="N42" s="70">
        <v>0.61833000000000005</v>
      </c>
      <c r="O42" s="61">
        <v>4.5699999999999998E-2</v>
      </c>
      <c r="P42" s="71">
        <v>7.4420000000000002</v>
      </c>
      <c r="Q42" s="52">
        <v>124.14400000000001</v>
      </c>
      <c r="R42" s="74"/>
      <c r="S42" s="74"/>
      <c r="T42" s="24"/>
      <c r="U42" s="58"/>
      <c r="V42" s="25">
        <v>800</v>
      </c>
      <c r="W42" s="35">
        <v>0</v>
      </c>
      <c r="X42" s="35">
        <v>335.96</v>
      </c>
      <c r="Y42" s="71">
        <v>0.53500000000000003</v>
      </c>
      <c r="Z42" s="61">
        <v>0.64629999999999999</v>
      </c>
      <c r="AA42" s="61">
        <v>0.1865</v>
      </c>
      <c r="AB42" s="71">
        <v>34.845999999999997</v>
      </c>
      <c r="AC42" s="52">
        <v>4975.7659999999996</v>
      </c>
    </row>
    <row r="43" spans="7:29" x14ac:dyDescent="0.25">
      <c r="G43" s="24"/>
      <c r="H43" s="58"/>
      <c r="I43" s="25">
        <v>1600</v>
      </c>
      <c r="J43" s="71">
        <v>51.802</v>
      </c>
      <c r="K43" s="71">
        <v>0.60499999999999998</v>
      </c>
      <c r="L43" s="61">
        <v>1.43E-2</v>
      </c>
      <c r="M43" s="61">
        <v>0.61509999999999998</v>
      </c>
      <c r="N43" s="61">
        <v>0.61609999999999998</v>
      </c>
      <c r="O43" s="35">
        <v>0.03</v>
      </c>
      <c r="P43" s="71">
        <v>4.9279999999999999</v>
      </c>
      <c r="Q43" s="52">
        <v>38.164000000000001</v>
      </c>
      <c r="R43" s="74"/>
      <c r="S43" s="74"/>
      <c r="T43" s="24"/>
      <c r="U43" s="58"/>
      <c r="V43" s="25">
        <v>1600</v>
      </c>
      <c r="W43" s="35">
        <v>0</v>
      </c>
      <c r="X43" s="35">
        <v>280.75</v>
      </c>
      <c r="Y43" s="71">
        <v>0.53500000000000003</v>
      </c>
      <c r="Z43" s="61">
        <v>0.50639999999999996</v>
      </c>
      <c r="AA43" s="71">
        <v>0.20799999999999999</v>
      </c>
      <c r="AB43" s="35">
        <v>38.92</v>
      </c>
      <c r="AC43" s="26">
        <v>3648.1</v>
      </c>
    </row>
    <row r="44" spans="7:29" x14ac:dyDescent="0.25">
      <c r="G44" s="24"/>
      <c r="H44" s="58"/>
      <c r="I44" s="25">
        <v>3200</v>
      </c>
      <c r="J44" s="35">
        <v>102.44</v>
      </c>
      <c r="K44" s="71">
        <v>0.71499999999999997</v>
      </c>
      <c r="L44" s="61">
        <v>1.06E-2</v>
      </c>
      <c r="M44" s="61">
        <v>0.61509999999999998</v>
      </c>
      <c r="N44" s="61">
        <v>0.61439999999999995</v>
      </c>
      <c r="O44" s="70">
        <v>2.5579999999999999E-2</v>
      </c>
      <c r="P44" s="61">
        <v>4.1604999999999999</v>
      </c>
      <c r="Q44" s="52">
        <v>71.385000000000005</v>
      </c>
      <c r="R44" s="74"/>
      <c r="S44" s="74"/>
      <c r="T44" s="24"/>
      <c r="U44" s="58"/>
      <c r="V44" s="25">
        <v>3200</v>
      </c>
      <c r="W44" s="35">
        <v>0</v>
      </c>
      <c r="X44" s="71">
        <v>230.60900000000001</v>
      </c>
      <c r="Y44" s="71">
        <v>0.53500000000000003</v>
      </c>
      <c r="Z44" s="61">
        <v>0.4783</v>
      </c>
      <c r="AA44" s="61">
        <v>0.24079999999999999</v>
      </c>
      <c r="AB44" s="61">
        <v>44.993899999999996</v>
      </c>
      <c r="AC44" s="26">
        <v>3247.14</v>
      </c>
    </row>
    <row r="45" spans="7:29" x14ac:dyDescent="0.25">
      <c r="G45" s="24"/>
      <c r="H45" s="58"/>
      <c r="I45" s="25">
        <v>6400</v>
      </c>
      <c r="J45" s="71">
        <v>202.84200000000001</v>
      </c>
      <c r="K45" s="71">
        <v>0.85499999999999998</v>
      </c>
      <c r="L45" s="61">
        <v>6.4999999999999997E-3</v>
      </c>
      <c r="M45" s="61">
        <v>0.61509999999999998</v>
      </c>
      <c r="N45" s="61">
        <v>0.61550000000000005</v>
      </c>
      <c r="O45" s="61">
        <v>1.44E-2</v>
      </c>
      <c r="P45" s="35">
        <v>2.34</v>
      </c>
      <c r="Q45" s="52">
        <v>21.443999999999999</v>
      </c>
      <c r="R45" s="74"/>
      <c r="S45" s="74"/>
      <c r="T45" s="24"/>
      <c r="U45" s="58"/>
      <c r="V45" s="25">
        <v>6400</v>
      </c>
      <c r="W45" s="35">
        <v>0</v>
      </c>
      <c r="X45" s="71">
        <v>342.34100000000001</v>
      </c>
      <c r="Y45" s="71">
        <v>0.53500000000000003</v>
      </c>
      <c r="Z45" s="61">
        <v>0.55020000000000002</v>
      </c>
      <c r="AA45" s="61">
        <v>0.1789</v>
      </c>
      <c r="AB45" s="71">
        <v>33.423000000000002</v>
      </c>
      <c r="AC45" s="26">
        <v>5398.51</v>
      </c>
    </row>
    <row r="46" spans="7:29" ht="15.75" thickBot="1" x14ac:dyDescent="0.3">
      <c r="G46" s="31"/>
      <c r="H46" s="32"/>
      <c r="I46" s="27">
        <v>10000</v>
      </c>
      <c r="J46" s="47">
        <v>317.74799999999999</v>
      </c>
      <c r="K46" s="47">
        <v>0.93500000000000005</v>
      </c>
      <c r="L46" s="50">
        <v>4.1599999999999996E-3</v>
      </c>
      <c r="M46" s="48">
        <v>0.61509999999999998</v>
      </c>
      <c r="N46" s="47">
        <v>0.61299999999999999</v>
      </c>
      <c r="O46" s="48">
        <v>1.1299999999999999E-2</v>
      </c>
      <c r="P46" s="47">
        <v>1.841</v>
      </c>
      <c r="Q46" s="54">
        <v>16.952999999999999</v>
      </c>
      <c r="R46" s="77"/>
      <c r="S46" s="77"/>
      <c r="T46" s="31"/>
      <c r="U46" s="32"/>
      <c r="V46" s="27">
        <v>10000</v>
      </c>
      <c r="W46" s="34">
        <v>0</v>
      </c>
      <c r="X46" s="47">
        <v>222.24100000000001</v>
      </c>
      <c r="Y46" s="47">
        <v>0.53500000000000003</v>
      </c>
      <c r="Z46" s="28">
        <v>0.5</v>
      </c>
      <c r="AA46" s="48">
        <v>0.19370000000000001</v>
      </c>
      <c r="AB46" s="47">
        <v>36.192</v>
      </c>
      <c r="AC46" s="54">
        <v>3826.922</v>
      </c>
    </row>
    <row r="52" spans="3:16" ht="15.75" thickBot="1" x14ac:dyDescent="0.3"/>
    <row r="53" spans="3:16" ht="15.75" thickBot="1" x14ac:dyDescent="0.3">
      <c r="I53" s="93" t="s">
        <v>9</v>
      </c>
      <c r="J53" s="94"/>
    </row>
    <row r="54" spans="3:16" ht="15.75" thickBot="1" x14ac:dyDescent="0.3">
      <c r="I54" s="95" t="s">
        <v>10</v>
      </c>
      <c r="J54" s="96"/>
    </row>
    <row r="59" spans="3:16" x14ac:dyDescent="0.25">
      <c r="C59" s="2"/>
    </row>
    <row r="60" spans="3:16" x14ac:dyDescent="0.25">
      <c r="C60" s="2"/>
      <c r="M60" s="2"/>
      <c r="N60" s="2"/>
      <c r="O60" s="2"/>
      <c r="P60" s="2"/>
    </row>
    <row r="61" spans="3:16" x14ac:dyDescent="0.25">
      <c r="C61" s="2"/>
      <c r="M61" s="2"/>
      <c r="N61" s="36"/>
      <c r="O61" s="2"/>
      <c r="P61" s="36"/>
    </row>
    <row r="62" spans="3:16" x14ac:dyDescent="0.25">
      <c r="C62" s="2"/>
      <c r="M62" s="2"/>
      <c r="N62" s="36"/>
      <c r="O62" s="2"/>
      <c r="P62" s="36"/>
    </row>
    <row r="63" spans="3:16" x14ac:dyDescent="0.25">
      <c r="C63" s="2"/>
      <c r="M63" s="2"/>
      <c r="N63" s="38"/>
      <c r="O63" s="2"/>
      <c r="P63" s="36"/>
    </row>
    <row r="64" spans="3:16" x14ac:dyDescent="0.25">
      <c r="C64" s="2"/>
      <c r="M64" s="2"/>
      <c r="N64" s="38"/>
      <c r="O64" s="2"/>
      <c r="P64" s="36"/>
    </row>
    <row r="65" spans="3:44" x14ac:dyDescent="0.25">
      <c r="C65" s="2"/>
      <c r="M65" s="2"/>
      <c r="N65" s="36"/>
      <c r="O65" s="2"/>
      <c r="P65" s="36"/>
    </row>
    <row r="66" spans="3:44" x14ac:dyDescent="0.25">
      <c r="C66" s="2"/>
      <c r="M66" s="2"/>
      <c r="N66" s="36"/>
      <c r="O66" s="2"/>
      <c r="P66" s="36"/>
    </row>
    <row r="67" spans="3:44" x14ac:dyDescent="0.25">
      <c r="C67" s="2"/>
      <c r="M67" s="2"/>
      <c r="N67" s="36"/>
      <c r="O67" s="2"/>
      <c r="P67" s="36"/>
    </row>
    <row r="68" spans="3:44" x14ac:dyDescent="0.25">
      <c r="M68" s="2"/>
      <c r="N68" s="36"/>
      <c r="O68" s="2"/>
      <c r="P68" s="36"/>
    </row>
    <row r="69" spans="3:44" x14ac:dyDescent="0.25">
      <c r="M69" s="2"/>
      <c r="N69" s="36"/>
      <c r="O69" s="2"/>
      <c r="P69" s="36"/>
    </row>
    <row r="71" spans="3:44" ht="15.75" thickBot="1" x14ac:dyDescent="0.3"/>
    <row r="72" spans="3:44" ht="21.75" thickBot="1" x14ac:dyDescent="0.4">
      <c r="G72" s="3" t="s">
        <v>5</v>
      </c>
      <c r="H72" s="4" t="s">
        <v>6</v>
      </c>
      <c r="I72" s="5" t="s">
        <v>0</v>
      </c>
      <c r="J72" s="6" t="s">
        <v>2</v>
      </c>
      <c r="K72" s="6" t="s">
        <v>11</v>
      </c>
      <c r="L72" s="6" t="s">
        <v>3</v>
      </c>
      <c r="M72" s="6" t="s">
        <v>12</v>
      </c>
      <c r="N72" s="6" t="s">
        <v>13</v>
      </c>
      <c r="O72" s="6" t="s">
        <v>14</v>
      </c>
      <c r="P72" s="6" t="s">
        <v>20</v>
      </c>
      <c r="Q72" s="7" t="s">
        <v>19</v>
      </c>
      <c r="R72" s="73"/>
      <c r="S72" s="73"/>
      <c r="T72" s="3" t="s">
        <v>5</v>
      </c>
      <c r="U72" s="4" t="s">
        <v>7</v>
      </c>
      <c r="V72" s="5" t="s">
        <v>0</v>
      </c>
      <c r="W72" s="6" t="s">
        <v>2</v>
      </c>
      <c r="X72" s="6" t="s">
        <v>16</v>
      </c>
      <c r="Y72" s="6" t="s">
        <v>12</v>
      </c>
      <c r="Z72" s="6" t="s">
        <v>13</v>
      </c>
      <c r="AA72" s="6" t="s">
        <v>14</v>
      </c>
      <c r="AB72" s="6" t="s">
        <v>20</v>
      </c>
      <c r="AC72" s="7" t="s">
        <v>19</v>
      </c>
      <c r="AG72" s="55" t="s">
        <v>5</v>
      </c>
      <c r="AH72" s="4" t="s">
        <v>6</v>
      </c>
      <c r="AI72" s="5" t="s">
        <v>0</v>
      </c>
      <c r="AJ72" s="6" t="s">
        <v>17</v>
      </c>
      <c r="AK72" s="7" t="s">
        <v>18</v>
      </c>
      <c r="AL72" s="80"/>
      <c r="AM72" s="80"/>
      <c r="AN72" s="55" t="s">
        <v>5</v>
      </c>
      <c r="AO72" s="4" t="s">
        <v>7</v>
      </c>
      <c r="AP72" s="5" t="s">
        <v>0</v>
      </c>
      <c r="AQ72" s="6" t="s">
        <v>17</v>
      </c>
      <c r="AR72" s="7" t="s">
        <v>18</v>
      </c>
    </row>
    <row r="73" spans="3:44" x14ac:dyDescent="0.25">
      <c r="G73" s="8"/>
      <c r="H73" s="56"/>
      <c r="I73" s="9">
        <v>50</v>
      </c>
      <c r="J73" s="37">
        <v>1</v>
      </c>
      <c r="K73" s="62">
        <v>0.215</v>
      </c>
      <c r="L73" s="62">
        <v>3.0000000000000001E-3</v>
      </c>
      <c r="M73" s="59">
        <v>0.61509999999999998</v>
      </c>
      <c r="N73" s="59">
        <v>0.61380000000000001</v>
      </c>
      <c r="O73" s="62">
        <v>5.5E-2</v>
      </c>
      <c r="P73" s="63">
        <v>8.9600000000000009</v>
      </c>
      <c r="Q73" s="10">
        <v>153.19999999999999</v>
      </c>
      <c r="R73" s="74"/>
      <c r="S73" s="74"/>
      <c r="T73" s="8"/>
      <c r="U73" s="56"/>
      <c r="V73" s="9">
        <v>50</v>
      </c>
      <c r="W73" s="37">
        <v>0</v>
      </c>
      <c r="X73" s="37">
        <v>137.84</v>
      </c>
      <c r="Y73" s="62">
        <v>0.53500000000000003</v>
      </c>
      <c r="Z73" s="62">
        <v>0.46800000000000003</v>
      </c>
      <c r="AA73" s="59">
        <v>0.1673</v>
      </c>
      <c r="AB73" s="62">
        <v>31.266999999999999</v>
      </c>
      <c r="AC73" s="42">
        <v>1922.7329999999999</v>
      </c>
      <c r="AG73" s="8"/>
      <c r="AH73" s="56"/>
      <c r="AI73" s="9" t="s">
        <v>12</v>
      </c>
      <c r="AJ73" s="59">
        <f>AVERAGE(M73:M81)</f>
        <v>0.61509999999999998</v>
      </c>
      <c r="AK73" s="45">
        <f>MEDIAN(M73:M81)</f>
        <v>0.61509999999999998</v>
      </c>
      <c r="AL73" s="75"/>
      <c r="AM73" s="75"/>
      <c r="AN73" s="8"/>
      <c r="AO73" s="56"/>
      <c r="AP73" s="9" t="s">
        <v>12</v>
      </c>
      <c r="AQ73" s="59">
        <f>AVERAGE(Y73:Y81)</f>
        <v>0.53500000000000003</v>
      </c>
      <c r="AR73" s="45">
        <f>MEDIAN(Y73:Y81)</f>
        <v>0.53500000000000003</v>
      </c>
    </row>
    <row r="74" spans="3:44" x14ac:dyDescent="0.25">
      <c r="G74" s="8"/>
      <c r="H74" s="56"/>
      <c r="I74" s="9">
        <v>100</v>
      </c>
      <c r="J74" s="37">
        <v>2</v>
      </c>
      <c r="K74" s="37">
        <v>0.27</v>
      </c>
      <c r="L74" s="59">
        <v>1.6000000000000001E-3</v>
      </c>
      <c r="M74" s="59">
        <v>0.61509999999999998</v>
      </c>
      <c r="N74" s="59">
        <v>0.61880000000000002</v>
      </c>
      <c r="O74" s="62">
        <v>4.3999999999999997E-2</v>
      </c>
      <c r="P74" s="62">
        <v>7.0780000000000003</v>
      </c>
      <c r="Q74" s="10">
        <v>55.59</v>
      </c>
      <c r="R74" s="74"/>
      <c r="S74" s="74"/>
      <c r="T74" s="8"/>
      <c r="U74" s="56"/>
      <c r="V74" s="9">
        <v>100</v>
      </c>
      <c r="W74" s="37">
        <v>0</v>
      </c>
      <c r="X74" s="37">
        <v>143.74</v>
      </c>
      <c r="Y74" s="62">
        <v>0.53500000000000003</v>
      </c>
      <c r="Z74" s="62">
        <v>0.47199999999999998</v>
      </c>
      <c r="AA74" s="62">
        <v>0.155</v>
      </c>
      <c r="AB74" s="62">
        <v>28.934000000000001</v>
      </c>
      <c r="AC74" s="10">
        <v>1955.51</v>
      </c>
      <c r="AG74" s="8"/>
      <c r="AH74" s="56"/>
      <c r="AI74" s="9" t="s">
        <v>13</v>
      </c>
      <c r="AJ74" s="59">
        <f>AVERAGE(N73:N81)</f>
        <v>0.61472333333333351</v>
      </c>
      <c r="AK74" s="45">
        <f>MEDIAN(N73:N81)</f>
        <v>0.61482999999999999</v>
      </c>
      <c r="AL74" s="75"/>
      <c r="AM74" s="75"/>
      <c r="AN74" s="8"/>
      <c r="AO74" s="56"/>
      <c r="AP74" s="9" t="s">
        <v>13</v>
      </c>
      <c r="AQ74" s="59">
        <f>AVERAGE(Z73:Z81)</f>
        <v>0.47888888888888892</v>
      </c>
      <c r="AR74" s="45">
        <f>MEDIAN(Z73:Z81)</f>
        <v>0.47499999999999998</v>
      </c>
    </row>
    <row r="75" spans="3:44" x14ac:dyDescent="0.25">
      <c r="G75" s="8"/>
      <c r="H75" s="56"/>
      <c r="I75" s="9">
        <v>200</v>
      </c>
      <c r="J75" s="64">
        <v>3.5859999999999999</v>
      </c>
      <c r="K75" s="62">
        <v>0.58499999999999996</v>
      </c>
      <c r="L75" s="59">
        <v>2.0000000000000001E-4</v>
      </c>
      <c r="M75" s="59">
        <v>0.61509999999999998</v>
      </c>
      <c r="N75" s="59">
        <v>0.61160000000000003</v>
      </c>
      <c r="O75" s="37">
        <v>0.02</v>
      </c>
      <c r="P75" s="62">
        <v>3.3130000000000002</v>
      </c>
      <c r="Q75" s="10">
        <v>32.32</v>
      </c>
      <c r="R75" s="74"/>
      <c r="S75" s="74"/>
      <c r="T75" s="8"/>
      <c r="U75" s="56"/>
      <c r="V75" s="9">
        <v>200</v>
      </c>
      <c r="W75" s="37">
        <v>0</v>
      </c>
      <c r="X75" s="37">
        <v>139.27000000000001</v>
      </c>
      <c r="Y75" s="62">
        <v>0.53500000000000003</v>
      </c>
      <c r="Z75" s="62">
        <v>0.49399999999999999</v>
      </c>
      <c r="AA75" s="62">
        <v>0.13800000000000001</v>
      </c>
      <c r="AB75" s="62">
        <v>25.881</v>
      </c>
      <c r="AC75" s="10">
        <v>1834.29</v>
      </c>
      <c r="AG75" s="8"/>
      <c r="AH75" s="56"/>
      <c r="AI75" s="9" t="s">
        <v>14</v>
      </c>
      <c r="AJ75" s="59">
        <f>AVERAGE(O73:O81)</f>
        <v>1.6948888888888888E-2</v>
      </c>
      <c r="AK75" s="45">
        <f>MEDIAN(O73:O81)</f>
        <v>8.9999999999999993E-3</v>
      </c>
      <c r="AL75" s="75"/>
      <c r="AM75" s="75"/>
      <c r="AN75" s="8"/>
      <c r="AO75" s="56"/>
      <c r="AP75" s="9" t="s">
        <v>16</v>
      </c>
      <c r="AQ75" s="59">
        <f>AVERAGE(X73:X81)</f>
        <v>162.20511111111111</v>
      </c>
      <c r="AR75" s="45">
        <f>MEDIAN(X73:X81)</f>
        <v>156.85</v>
      </c>
    </row>
    <row r="76" spans="3:44" x14ac:dyDescent="0.25">
      <c r="G76" s="8"/>
      <c r="H76" s="56"/>
      <c r="I76" s="9">
        <v>400</v>
      </c>
      <c r="J76" s="65">
        <v>6.72</v>
      </c>
      <c r="K76" s="62">
        <v>0.71499999999999997</v>
      </c>
      <c r="L76" s="66">
        <v>9.0000000000000006E-5</v>
      </c>
      <c r="M76" s="59">
        <v>0.61509999999999998</v>
      </c>
      <c r="N76" s="59">
        <v>0.61429999999999996</v>
      </c>
      <c r="O76" s="62">
        <v>1.4E-2</v>
      </c>
      <c r="P76" s="62">
        <v>2.3759999999999999</v>
      </c>
      <c r="Q76" s="42">
        <v>27.536000000000001</v>
      </c>
      <c r="R76" s="74"/>
      <c r="S76" s="74"/>
      <c r="T76" s="8"/>
      <c r="U76" s="56"/>
      <c r="V76" s="9">
        <v>400</v>
      </c>
      <c r="W76" s="37">
        <v>0</v>
      </c>
      <c r="X76" s="37">
        <v>134.61000000000001</v>
      </c>
      <c r="Y76" s="62">
        <v>0.53500000000000003</v>
      </c>
      <c r="Z76" s="62">
        <v>0.47399999999999998</v>
      </c>
      <c r="AA76" s="62">
        <v>0.14499999999999999</v>
      </c>
      <c r="AB76" s="62">
        <v>27.122</v>
      </c>
      <c r="AC76" s="10">
        <v>1467.21</v>
      </c>
      <c r="AG76" s="8"/>
      <c r="AH76" s="56"/>
      <c r="AI76" s="9" t="s">
        <v>20</v>
      </c>
      <c r="AJ76" s="59">
        <f>AVERAGE(P73:P81)</f>
        <v>2.7698888888888891</v>
      </c>
      <c r="AK76" s="45">
        <f>MEDIAN(P73:P81)</f>
        <v>1.4730000000000001</v>
      </c>
      <c r="AL76" s="75"/>
      <c r="AM76" s="75"/>
      <c r="AN76" s="8"/>
      <c r="AO76" s="56"/>
      <c r="AP76" s="9" t="s">
        <v>14</v>
      </c>
      <c r="AQ76" s="59">
        <f>AVERAGE(AA73:AA81)</f>
        <v>0.15525555555555556</v>
      </c>
      <c r="AR76" s="45">
        <f>MEDIAN(AA73:AA81)</f>
        <v>0.14799999999999999</v>
      </c>
    </row>
    <row r="77" spans="3:44" ht="15.75" thickBot="1" x14ac:dyDescent="0.3">
      <c r="G77" s="8"/>
      <c r="H77" s="56"/>
      <c r="I77" s="9">
        <v>800</v>
      </c>
      <c r="J77" s="62">
        <v>13.571999999999999</v>
      </c>
      <c r="K77" s="37">
        <v>0.98</v>
      </c>
      <c r="L77" s="66">
        <v>2.0000000000000002E-5</v>
      </c>
      <c r="M77" s="59">
        <v>0.61509999999999998</v>
      </c>
      <c r="N77" s="59">
        <v>0.61419999999999997</v>
      </c>
      <c r="O77" s="62">
        <v>8.9999999999999993E-3</v>
      </c>
      <c r="P77" s="62">
        <v>1.4730000000000001</v>
      </c>
      <c r="Q77" s="42">
        <v>19.183</v>
      </c>
      <c r="R77" s="74"/>
      <c r="S77" s="74"/>
      <c r="T77" s="8"/>
      <c r="U77" s="56"/>
      <c r="V77" s="9">
        <v>800</v>
      </c>
      <c r="W77" s="37">
        <v>0</v>
      </c>
      <c r="X77" s="37">
        <v>190.5</v>
      </c>
      <c r="Y77" s="62">
        <v>0.53500000000000003</v>
      </c>
      <c r="Z77" s="62">
        <v>0.48399999999999999</v>
      </c>
      <c r="AA77" s="62">
        <v>0.14799999999999999</v>
      </c>
      <c r="AB77" s="62">
        <v>27.637</v>
      </c>
      <c r="AC77" s="10">
        <v>1874.25</v>
      </c>
      <c r="AG77" s="8"/>
      <c r="AH77" s="56"/>
      <c r="AI77" s="11" t="s">
        <v>19</v>
      </c>
      <c r="AJ77" s="40">
        <f>AVERAGE(Q73:Q81)</f>
        <v>34.731666666666662</v>
      </c>
      <c r="AK77" s="83">
        <f>MEDIAN(Q73:Q81)</f>
        <v>19.183</v>
      </c>
      <c r="AL77" s="75"/>
      <c r="AM77" s="75"/>
      <c r="AN77" s="8"/>
      <c r="AO77" s="56"/>
      <c r="AP77" s="9" t="s">
        <v>20</v>
      </c>
      <c r="AQ77" s="59">
        <f>AVERAGE(AB73:AB81)</f>
        <v>29.051444444444446</v>
      </c>
      <c r="AR77" s="45">
        <f>MEDIAN(AB73:AB81)</f>
        <v>27.786000000000001</v>
      </c>
    </row>
    <row r="78" spans="3:44" ht="15.75" thickBot="1" x14ac:dyDescent="0.3">
      <c r="G78" s="8"/>
      <c r="H78" s="56"/>
      <c r="I78" s="9">
        <v>1600</v>
      </c>
      <c r="J78" s="67">
        <v>27.8</v>
      </c>
      <c r="K78" s="37">
        <v>1</v>
      </c>
      <c r="L78" s="68">
        <v>6.0000000000000002E-6</v>
      </c>
      <c r="M78" s="59">
        <v>0.61509999999999998</v>
      </c>
      <c r="N78" s="66">
        <v>0.61500999999999995</v>
      </c>
      <c r="O78" s="59">
        <v>2.5999999999999999E-3</v>
      </c>
      <c r="P78" s="62">
        <v>0.42699999999999999</v>
      </c>
      <c r="Q78" s="42">
        <v>7.1859999999999999</v>
      </c>
      <c r="R78" s="74"/>
      <c r="S78" s="74"/>
      <c r="T78" s="8"/>
      <c r="U78" s="56"/>
      <c r="V78" s="9">
        <v>1600</v>
      </c>
      <c r="W78" s="37">
        <v>0</v>
      </c>
      <c r="X78" s="37">
        <v>156.85</v>
      </c>
      <c r="Y78" s="62">
        <v>0.53500000000000003</v>
      </c>
      <c r="Z78" s="62">
        <v>0.47899999999999998</v>
      </c>
      <c r="AA78" s="62">
        <v>0.13900000000000001</v>
      </c>
      <c r="AB78" s="37">
        <v>26.07</v>
      </c>
      <c r="AC78" s="42">
        <v>1497.1679999999999</v>
      </c>
      <c r="AG78" s="8"/>
      <c r="AH78" s="56"/>
      <c r="AI78" s="56"/>
      <c r="AJ78" s="56"/>
      <c r="AK78" s="15"/>
      <c r="AL78" s="75"/>
      <c r="AM78" s="75"/>
      <c r="AN78" s="8"/>
      <c r="AO78" s="56"/>
      <c r="AP78" s="11" t="s">
        <v>19</v>
      </c>
      <c r="AQ78" s="40">
        <f>AVERAGE(AC73:AC81)</f>
        <v>1948.5245555555553</v>
      </c>
      <c r="AR78" s="83">
        <f>MEDIAN(AC73:AC81)</f>
        <v>1922.7329999999999</v>
      </c>
    </row>
    <row r="79" spans="3:44" ht="15.75" thickBot="1" x14ac:dyDescent="0.3">
      <c r="G79" s="8"/>
      <c r="H79" s="56"/>
      <c r="I79" s="9">
        <v>3200</v>
      </c>
      <c r="J79" s="62">
        <v>56.042999999999999</v>
      </c>
      <c r="K79" s="37">
        <v>1</v>
      </c>
      <c r="L79" s="69">
        <v>5.9999999999999997E-7</v>
      </c>
      <c r="M79" s="59">
        <v>0.61509999999999998</v>
      </c>
      <c r="N79" s="66">
        <v>0.61482999999999999</v>
      </c>
      <c r="O79" s="66">
        <v>3.4399999999999999E-3</v>
      </c>
      <c r="P79" s="62">
        <v>0.55900000000000005</v>
      </c>
      <c r="Q79" s="42">
        <v>9.8450000000000006</v>
      </c>
      <c r="R79" s="74"/>
      <c r="S79" s="74"/>
      <c r="T79" s="8"/>
      <c r="U79" s="56"/>
      <c r="V79" s="9">
        <v>3200</v>
      </c>
      <c r="W79" s="37">
        <v>0</v>
      </c>
      <c r="X79" s="37">
        <v>174.42</v>
      </c>
      <c r="Y79" s="62">
        <v>0.53500000000000003</v>
      </c>
      <c r="Z79" s="62">
        <v>0.47499999999999998</v>
      </c>
      <c r="AA79" s="62">
        <v>0.18099999999999999</v>
      </c>
      <c r="AB79" s="62">
        <v>33.814999999999998</v>
      </c>
      <c r="AC79" s="10">
        <v>2058.79</v>
      </c>
      <c r="AG79" s="8"/>
      <c r="AH79" s="56"/>
      <c r="AI79" s="56"/>
      <c r="AJ79" s="56"/>
      <c r="AK79" s="15"/>
      <c r="AL79" s="75"/>
      <c r="AM79" s="75"/>
      <c r="AN79" s="8"/>
      <c r="AO79" s="56"/>
      <c r="AP79" s="56"/>
      <c r="AQ79" s="56"/>
      <c r="AR79" s="15"/>
    </row>
    <row r="80" spans="3:44" ht="15.75" thickBot="1" x14ac:dyDescent="0.3">
      <c r="G80" s="8"/>
      <c r="H80" s="56"/>
      <c r="I80" s="9">
        <v>6400</v>
      </c>
      <c r="J80" s="37">
        <v>195.29</v>
      </c>
      <c r="K80" s="37">
        <v>1</v>
      </c>
      <c r="L80" s="69">
        <v>2.9999999999999999E-7</v>
      </c>
      <c r="M80" s="59">
        <v>0.61509999999999998</v>
      </c>
      <c r="N80" s="66">
        <v>0.61495</v>
      </c>
      <c r="O80" s="59">
        <v>3.3E-3</v>
      </c>
      <c r="P80" s="62">
        <v>0.53900000000000003</v>
      </c>
      <c r="Q80" s="10">
        <v>5.37</v>
      </c>
      <c r="R80" s="74"/>
      <c r="S80" s="74"/>
      <c r="T80" s="8"/>
      <c r="U80" s="56"/>
      <c r="V80" s="9">
        <v>6400</v>
      </c>
      <c r="W80" s="37">
        <v>0</v>
      </c>
      <c r="X80" s="37">
        <v>178.58</v>
      </c>
      <c r="Y80" s="62">
        <v>0.53500000000000003</v>
      </c>
      <c r="Z80" s="62">
        <v>0.46700000000000003</v>
      </c>
      <c r="AA80" s="62">
        <v>0.14799999999999999</v>
      </c>
      <c r="AB80" s="62">
        <v>27.786000000000001</v>
      </c>
      <c r="AC80" s="10">
        <v>2187.48</v>
      </c>
      <c r="AG80" s="8"/>
      <c r="AH80" s="56"/>
      <c r="AI80" s="5" t="s">
        <v>1</v>
      </c>
      <c r="AJ80" s="6" t="s">
        <v>17</v>
      </c>
      <c r="AK80" s="7" t="s">
        <v>18</v>
      </c>
      <c r="AL80" s="75"/>
      <c r="AM80" s="75"/>
      <c r="AN80" s="8"/>
      <c r="AO80" s="56"/>
      <c r="AP80" s="56"/>
      <c r="AQ80" s="56"/>
      <c r="AR80" s="15"/>
    </row>
    <row r="81" spans="7:44" ht="15.75" thickBot="1" x14ac:dyDescent="0.3">
      <c r="G81" s="8"/>
      <c r="H81" s="56"/>
      <c r="I81" s="11">
        <v>10000</v>
      </c>
      <c r="J81" s="12">
        <v>180.47</v>
      </c>
      <c r="K81" s="12">
        <v>1</v>
      </c>
      <c r="L81" s="13">
        <v>2.9999999999999999E-7</v>
      </c>
      <c r="M81" s="40">
        <v>0.61509999999999998</v>
      </c>
      <c r="N81" s="41">
        <v>0.61502000000000001</v>
      </c>
      <c r="O81" s="40">
        <v>1.1999999999999999E-3</v>
      </c>
      <c r="P81" s="39">
        <v>0.20399999999999999</v>
      </c>
      <c r="Q81" s="43">
        <v>2.355</v>
      </c>
      <c r="R81" s="74"/>
      <c r="S81" s="74"/>
      <c r="T81" s="8"/>
      <c r="U81" s="56"/>
      <c r="V81" s="11">
        <v>10000</v>
      </c>
      <c r="W81" s="33">
        <v>0</v>
      </c>
      <c r="X81" s="39">
        <v>204.036</v>
      </c>
      <c r="Y81" s="39">
        <v>0.53500000000000003</v>
      </c>
      <c r="Z81" s="39">
        <v>0.497</v>
      </c>
      <c r="AA81" s="39">
        <v>0.17599999999999999</v>
      </c>
      <c r="AB81" s="39">
        <v>32.951000000000001</v>
      </c>
      <c r="AC81" s="14">
        <v>2739.29</v>
      </c>
      <c r="AG81" s="8"/>
      <c r="AH81" s="56"/>
      <c r="AI81" s="9" t="s">
        <v>12</v>
      </c>
      <c r="AJ81" s="59">
        <f>AVERAGE(M85:M93)</f>
        <v>0.61509999999999998</v>
      </c>
      <c r="AK81" s="45">
        <f>MEDIAN(M85:M93)</f>
        <v>0.61509999999999998</v>
      </c>
      <c r="AL81" s="75"/>
      <c r="AM81" s="75"/>
      <c r="AN81" s="8"/>
      <c r="AO81" s="56"/>
      <c r="AP81" s="5" t="s">
        <v>1</v>
      </c>
      <c r="AQ81" s="6" t="s">
        <v>17</v>
      </c>
      <c r="AR81" s="7" t="s">
        <v>18</v>
      </c>
    </row>
    <row r="82" spans="7:44" x14ac:dyDescent="0.25">
      <c r="G82" s="8"/>
      <c r="H82" s="56"/>
      <c r="I82" s="56"/>
      <c r="J82" s="56"/>
      <c r="K82" s="56"/>
      <c r="L82" s="56"/>
      <c r="M82" s="56"/>
      <c r="N82" s="56"/>
      <c r="O82" s="56"/>
      <c r="P82" s="56"/>
      <c r="Q82" s="15"/>
      <c r="R82" s="75"/>
      <c r="S82" s="75"/>
      <c r="T82" s="8"/>
      <c r="U82" s="56"/>
      <c r="V82" s="56"/>
      <c r="W82" s="56"/>
      <c r="X82" s="56"/>
      <c r="Y82" s="56"/>
      <c r="Z82" s="56"/>
      <c r="AA82" s="56"/>
      <c r="AB82" s="56"/>
      <c r="AC82" s="15"/>
      <c r="AG82" s="8"/>
      <c r="AH82" s="56"/>
      <c r="AI82" s="9" t="s">
        <v>13</v>
      </c>
      <c r="AJ82" s="59">
        <f>AVERAGE(N85:N93)</f>
        <v>0.61207777777777772</v>
      </c>
      <c r="AK82" s="45">
        <f>MEDIAN(N85:N93)</f>
        <v>0.61321000000000003</v>
      </c>
      <c r="AL82" s="75"/>
      <c r="AM82" s="75"/>
      <c r="AN82" s="8"/>
      <c r="AO82" s="56"/>
      <c r="AP82" s="9" t="s">
        <v>12</v>
      </c>
      <c r="AQ82" s="59">
        <f>AVERAGE(Y85:Y93)</f>
        <v>0.53500000000000003</v>
      </c>
      <c r="AR82" s="45">
        <f>MEDIAN(Y85:Y93)</f>
        <v>0.53500000000000003</v>
      </c>
    </row>
    <row r="83" spans="7:44" ht="15.75" thickBot="1" x14ac:dyDescent="0.3">
      <c r="G83" s="8"/>
      <c r="H83" s="56"/>
      <c r="I83" s="56"/>
      <c r="J83" s="56"/>
      <c r="K83" s="56"/>
      <c r="L83" s="56"/>
      <c r="M83" s="56"/>
      <c r="N83" s="56"/>
      <c r="O83" s="56"/>
      <c r="P83" s="56"/>
      <c r="Q83" s="15"/>
      <c r="R83" s="75"/>
      <c r="S83" s="75"/>
      <c r="T83" s="8"/>
      <c r="U83" s="56"/>
      <c r="V83" s="56"/>
      <c r="W83" s="56"/>
      <c r="X83" s="56"/>
      <c r="Y83" s="56"/>
      <c r="Z83" s="56"/>
      <c r="AA83" s="56"/>
      <c r="AB83" s="56"/>
      <c r="AC83" s="15"/>
      <c r="AG83" s="8"/>
      <c r="AH83" s="56"/>
      <c r="AI83" s="9" t="s">
        <v>14</v>
      </c>
      <c r="AJ83" s="59">
        <f>AVERAGE(O85:O93)</f>
        <v>6.7867777777777777E-2</v>
      </c>
      <c r="AK83" s="45">
        <f>MEDIAN(O85:O93)</f>
        <v>7.0000000000000007E-2</v>
      </c>
      <c r="AL83" s="75"/>
      <c r="AM83" s="75"/>
      <c r="AN83" s="8"/>
      <c r="AO83" s="56"/>
      <c r="AP83" s="9" t="s">
        <v>13</v>
      </c>
      <c r="AQ83" s="59">
        <f>AVERAGE(Z85:Z93)</f>
        <v>0.5675</v>
      </c>
      <c r="AR83" s="45">
        <f>MEDIAN(Z85:Z93)</f>
        <v>0.55220000000000002</v>
      </c>
    </row>
    <row r="84" spans="7:44" ht="15.75" thickBot="1" x14ac:dyDescent="0.3">
      <c r="G84" s="8"/>
      <c r="H84" s="56"/>
      <c r="I84" s="5" t="s">
        <v>1</v>
      </c>
      <c r="J84" s="6" t="s">
        <v>2</v>
      </c>
      <c r="K84" s="6" t="s">
        <v>11</v>
      </c>
      <c r="L84" s="6" t="s">
        <v>3</v>
      </c>
      <c r="M84" s="6" t="s">
        <v>12</v>
      </c>
      <c r="N84" s="6" t="s">
        <v>13</v>
      </c>
      <c r="O84" s="6" t="s">
        <v>14</v>
      </c>
      <c r="P84" s="6" t="s">
        <v>20</v>
      </c>
      <c r="Q84" s="7" t="s">
        <v>19</v>
      </c>
      <c r="R84" s="76"/>
      <c r="S84" s="76"/>
      <c r="T84" s="8"/>
      <c r="U84" s="56"/>
      <c r="V84" s="5" t="s">
        <v>1</v>
      </c>
      <c r="W84" s="6" t="s">
        <v>2</v>
      </c>
      <c r="X84" s="6" t="s">
        <v>16</v>
      </c>
      <c r="Y84" s="6" t="s">
        <v>12</v>
      </c>
      <c r="Z84" s="6" t="s">
        <v>13</v>
      </c>
      <c r="AA84" s="6" t="s">
        <v>14</v>
      </c>
      <c r="AB84" s="6" t="s">
        <v>20</v>
      </c>
      <c r="AC84" s="7" t="s">
        <v>19</v>
      </c>
      <c r="AG84" s="8"/>
      <c r="AH84" s="56"/>
      <c r="AI84" s="9" t="s">
        <v>20</v>
      </c>
      <c r="AJ84" s="59">
        <f>AVERAGE(P85:P93)</f>
        <v>11.054133333333333</v>
      </c>
      <c r="AK84" s="45">
        <f>MEDIAN(P85:P93)</f>
        <v>11.361000000000001</v>
      </c>
      <c r="AL84" s="75"/>
      <c r="AM84" s="75"/>
      <c r="AN84" s="8"/>
      <c r="AO84" s="56"/>
      <c r="AP84" s="9" t="s">
        <v>16</v>
      </c>
      <c r="AQ84" s="59">
        <f>AVERAGE(X85:X93)</f>
        <v>365.64405555555555</v>
      </c>
      <c r="AR84" s="45">
        <f>MEDIAN(X85:X93)</f>
        <v>364.60399999999998</v>
      </c>
    </row>
    <row r="85" spans="7:44" ht="15.75" thickBot="1" x14ac:dyDescent="0.3">
      <c r="G85" s="8"/>
      <c r="H85" s="56"/>
      <c r="I85" s="9">
        <v>50</v>
      </c>
      <c r="J85" s="62">
        <v>3.484</v>
      </c>
      <c r="K85" s="37">
        <v>7.0000000000000007E-2</v>
      </c>
      <c r="L85" s="59">
        <v>2.1700000000000001E-2</v>
      </c>
      <c r="M85" s="46">
        <v>0.61509999999999998</v>
      </c>
      <c r="N85" s="62">
        <v>0.59799999999999998</v>
      </c>
      <c r="O85" s="59">
        <v>0.1477</v>
      </c>
      <c r="P85" s="62">
        <v>24.021999999999998</v>
      </c>
      <c r="Q85" s="10">
        <v>232.08</v>
      </c>
      <c r="R85" s="74"/>
      <c r="S85" s="74"/>
      <c r="T85" s="8"/>
      <c r="U85" s="56"/>
      <c r="V85" s="9">
        <v>50</v>
      </c>
      <c r="W85" s="37">
        <v>0</v>
      </c>
      <c r="X85" s="62">
        <v>402.56700000000001</v>
      </c>
      <c r="Y85" s="62">
        <v>0.53500000000000003</v>
      </c>
      <c r="Z85" s="59">
        <v>0.54779999999999995</v>
      </c>
      <c r="AA85" s="62">
        <v>0.185</v>
      </c>
      <c r="AB85" s="62">
        <v>34.658000000000001</v>
      </c>
      <c r="AC85" s="10">
        <v>5327.65</v>
      </c>
      <c r="AG85" s="16"/>
      <c r="AH85" s="17"/>
      <c r="AI85" s="11" t="s">
        <v>19</v>
      </c>
      <c r="AJ85" s="40">
        <f>AVERAGE(Q85:Q93)</f>
        <v>138.2176</v>
      </c>
      <c r="AK85" s="83">
        <f>MEDIAN(Q85:Q93)</f>
        <v>110.8</v>
      </c>
      <c r="AL85" s="75"/>
      <c r="AM85" s="75"/>
      <c r="AN85" s="8"/>
      <c r="AO85" s="56"/>
      <c r="AP85" s="9" t="s">
        <v>14</v>
      </c>
      <c r="AQ85" s="59">
        <f>AVERAGE(AA85:AA93)</f>
        <v>0.22701111111111111</v>
      </c>
      <c r="AR85" s="45">
        <f>MEDIAN(AA85:AA93)</f>
        <v>0.216</v>
      </c>
    </row>
    <row r="86" spans="7:44" x14ac:dyDescent="0.25">
      <c r="G86" s="8"/>
      <c r="H86" s="56"/>
      <c r="I86" s="9">
        <v>100</v>
      </c>
      <c r="J86" s="62">
        <v>4.673</v>
      </c>
      <c r="K86" s="37">
        <v>0.1</v>
      </c>
      <c r="L86" s="59">
        <v>1.46E-2</v>
      </c>
      <c r="M86" s="59">
        <v>0.61509999999999998</v>
      </c>
      <c r="N86" s="59">
        <v>0.60850000000000004</v>
      </c>
      <c r="O86" s="59">
        <v>0.1298</v>
      </c>
      <c r="P86" s="62">
        <v>21.117000000000001</v>
      </c>
      <c r="Q86" s="10">
        <v>232.21</v>
      </c>
      <c r="R86" s="74"/>
      <c r="S86" s="74"/>
      <c r="T86" s="8"/>
      <c r="U86" s="56"/>
      <c r="V86" s="9">
        <v>100</v>
      </c>
      <c r="W86" s="37">
        <v>0</v>
      </c>
      <c r="X86" s="37">
        <v>594.99</v>
      </c>
      <c r="Y86" s="62">
        <v>0.53500000000000003</v>
      </c>
      <c r="Z86" s="62">
        <v>0.70699999999999996</v>
      </c>
      <c r="AA86" s="62">
        <v>0.28100000000000003</v>
      </c>
      <c r="AB86" s="62">
        <v>52.643000000000001</v>
      </c>
      <c r="AC86" s="10">
        <v>7893.84</v>
      </c>
      <c r="AG86" s="78"/>
      <c r="AH86" s="75"/>
      <c r="AI86" s="75"/>
      <c r="AJ86" s="75"/>
      <c r="AK86" s="75"/>
      <c r="AL86" s="75"/>
      <c r="AM86" s="75"/>
      <c r="AN86" s="8"/>
      <c r="AO86" s="56"/>
      <c r="AP86" s="9" t="s">
        <v>20</v>
      </c>
      <c r="AQ86" s="59">
        <f>AVERAGE(AB85:AB93)</f>
        <v>42.478444444444449</v>
      </c>
      <c r="AR86" s="45">
        <f>MEDIAN(AB85:AB93)</f>
        <v>40.411999999999999</v>
      </c>
    </row>
    <row r="87" spans="7:44" ht="15.75" thickBot="1" x14ac:dyDescent="0.3">
      <c r="G87" s="8"/>
      <c r="H87" s="56"/>
      <c r="I87" s="9">
        <v>200</v>
      </c>
      <c r="J87" s="62">
        <v>8.7080000000000002</v>
      </c>
      <c r="K87" s="62">
        <v>0.125</v>
      </c>
      <c r="L87" s="59">
        <v>1.04E-2</v>
      </c>
      <c r="M87" s="59">
        <v>0.61509999999999998</v>
      </c>
      <c r="N87" s="62">
        <v>0.60899999999999999</v>
      </c>
      <c r="O87" s="59">
        <v>0.1033</v>
      </c>
      <c r="P87" s="62">
        <v>16.792999999999999</v>
      </c>
      <c r="Q87" s="10">
        <v>280.85000000000002</v>
      </c>
      <c r="R87" s="74"/>
      <c r="S87" s="74"/>
      <c r="T87" s="8"/>
      <c r="U87" s="56"/>
      <c r="V87" s="9">
        <v>200</v>
      </c>
      <c r="W87" s="37">
        <v>0</v>
      </c>
      <c r="X87" s="62">
        <v>364.60399999999998</v>
      </c>
      <c r="Y87" s="62">
        <v>0.53500000000000003</v>
      </c>
      <c r="Z87" s="59">
        <v>0.55220000000000002</v>
      </c>
      <c r="AA87" s="62">
        <v>0.187</v>
      </c>
      <c r="AB87" s="62">
        <v>35.014000000000003</v>
      </c>
      <c r="AC87" s="10">
        <v>5421.75</v>
      </c>
      <c r="AG87" s="82"/>
      <c r="AH87" s="81"/>
      <c r="AI87" s="81"/>
      <c r="AJ87" s="81"/>
      <c r="AK87" s="81"/>
      <c r="AL87" s="81"/>
      <c r="AM87" s="81"/>
      <c r="AN87" s="16"/>
      <c r="AO87" s="17"/>
      <c r="AP87" s="11" t="s">
        <v>19</v>
      </c>
      <c r="AQ87" s="40">
        <f>AVERAGE(AC85:AC93)</f>
        <v>5011.9480000000003</v>
      </c>
      <c r="AR87" s="83">
        <f>MEDIAN(AC85:AC93)</f>
        <v>4651.0820000000003</v>
      </c>
    </row>
    <row r="88" spans="7:44" x14ac:dyDescent="0.25">
      <c r="G88" s="8"/>
      <c r="H88" s="56"/>
      <c r="I88" s="9">
        <v>400</v>
      </c>
      <c r="J88" s="62">
        <v>13.039400000000001</v>
      </c>
      <c r="K88" s="62">
        <v>0.23499999999999999</v>
      </c>
      <c r="L88" s="66">
        <v>3.13E-3</v>
      </c>
      <c r="M88" s="59">
        <v>0.61509999999999998</v>
      </c>
      <c r="N88" s="66">
        <v>0.61321000000000003</v>
      </c>
      <c r="O88" s="59">
        <v>7.0199999999999999E-2</v>
      </c>
      <c r="P88" s="62">
        <v>11.413</v>
      </c>
      <c r="Q88" s="44">
        <v>110.8</v>
      </c>
      <c r="R88" s="74"/>
      <c r="S88" s="74"/>
      <c r="T88" s="8"/>
      <c r="U88" s="56"/>
      <c r="V88" s="9">
        <v>400</v>
      </c>
      <c r="W88" s="37">
        <v>0</v>
      </c>
      <c r="X88" s="62">
        <v>369.137</v>
      </c>
      <c r="Y88" s="62">
        <v>0.53500000000000003</v>
      </c>
      <c r="Z88" s="59">
        <v>0.61429999999999996</v>
      </c>
      <c r="AA88" s="62">
        <v>0.19800000000000001</v>
      </c>
      <c r="AB88" s="62">
        <v>37.152999999999999</v>
      </c>
      <c r="AC88" s="10">
        <v>6113.93</v>
      </c>
    </row>
    <row r="89" spans="7:44" x14ac:dyDescent="0.25">
      <c r="G89" s="8"/>
      <c r="H89" s="56"/>
      <c r="I89" s="9">
        <v>800</v>
      </c>
      <c r="J89" s="62">
        <v>25.757000000000001</v>
      </c>
      <c r="K89" s="62">
        <v>0.41499999999999998</v>
      </c>
      <c r="L89" s="59">
        <v>1.2999999999999999E-3</v>
      </c>
      <c r="M89" s="59">
        <v>0.61509999999999998</v>
      </c>
      <c r="N89" s="66">
        <v>0.61133999999999999</v>
      </c>
      <c r="O89" s="37">
        <v>0.05</v>
      </c>
      <c r="P89" s="62">
        <v>8.1929999999999996</v>
      </c>
      <c r="Q89" s="42">
        <v>97.022999999999996</v>
      </c>
      <c r="R89" s="74"/>
      <c r="S89" s="74"/>
      <c r="T89" s="8"/>
      <c r="U89" s="56"/>
      <c r="V89" s="9">
        <v>800</v>
      </c>
      <c r="W89" s="37">
        <v>0</v>
      </c>
      <c r="X89" s="37">
        <v>373.84</v>
      </c>
      <c r="Y89" s="62">
        <v>0.53500000000000003</v>
      </c>
      <c r="Z89" s="62">
        <v>0.57599999999999996</v>
      </c>
      <c r="AA89" s="62">
        <v>0.216</v>
      </c>
      <c r="AB89" s="62">
        <v>40.411999999999999</v>
      </c>
      <c r="AC89" s="10">
        <v>4404.93</v>
      </c>
    </row>
    <row r="90" spans="7:44" x14ac:dyDescent="0.25">
      <c r="G90" s="8"/>
      <c r="H90" s="56"/>
      <c r="I90" s="9">
        <v>1600</v>
      </c>
      <c r="J90" s="62">
        <v>48.982999999999997</v>
      </c>
      <c r="K90" s="62">
        <v>0.53500000000000003</v>
      </c>
      <c r="L90" s="66">
        <v>6.4000000000000005E-4</v>
      </c>
      <c r="M90" s="59">
        <v>0.61509999999999998</v>
      </c>
      <c r="N90" s="66">
        <v>0.61734</v>
      </c>
      <c r="O90" s="37">
        <v>7.0000000000000007E-2</v>
      </c>
      <c r="P90" s="62">
        <v>11.361000000000001</v>
      </c>
      <c r="Q90" s="42">
        <v>149.358</v>
      </c>
      <c r="R90" s="74"/>
      <c r="S90" s="74"/>
      <c r="T90" s="8"/>
      <c r="U90" s="56"/>
      <c r="V90" s="9">
        <v>1600</v>
      </c>
      <c r="W90" s="37">
        <v>0</v>
      </c>
      <c r="X90" s="62">
        <v>323.28399999999999</v>
      </c>
      <c r="Y90" s="62">
        <v>0.53500000000000003</v>
      </c>
      <c r="Z90" s="59">
        <v>0.52049999999999996</v>
      </c>
      <c r="AA90" s="59">
        <v>0.2455</v>
      </c>
      <c r="AB90" s="62">
        <v>45.865000000000002</v>
      </c>
      <c r="AC90" s="42">
        <v>4651.0820000000003</v>
      </c>
    </row>
    <row r="91" spans="7:44" x14ac:dyDescent="0.25">
      <c r="G91" s="8"/>
      <c r="H91" s="56"/>
      <c r="I91" s="9">
        <v>3200</v>
      </c>
      <c r="J91" s="62">
        <v>98.290999999999997</v>
      </c>
      <c r="K91" s="37">
        <v>0.73</v>
      </c>
      <c r="L91" s="66">
        <v>2.9E-4</v>
      </c>
      <c r="M91" s="59">
        <v>0.61509999999999998</v>
      </c>
      <c r="N91" s="66">
        <v>0.62016000000000004</v>
      </c>
      <c r="O91" s="62">
        <v>2.1000000000000001E-2</v>
      </c>
      <c r="P91" s="59">
        <v>3.5232000000000001</v>
      </c>
      <c r="Q91" s="45">
        <v>66.759399999999999</v>
      </c>
      <c r="R91" s="74"/>
      <c r="S91" s="74"/>
      <c r="T91" s="8"/>
      <c r="U91" s="56"/>
      <c r="V91" s="9">
        <v>3200</v>
      </c>
      <c r="W91" s="37">
        <v>0</v>
      </c>
      <c r="X91" s="59">
        <v>315.94049999999999</v>
      </c>
      <c r="Y91" s="62">
        <v>0.53500000000000003</v>
      </c>
      <c r="Z91" s="59">
        <v>0.51729999999999998</v>
      </c>
      <c r="AA91" s="59">
        <v>0.28129999999999999</v>
      </c>
      <c r="AB91" s="62">
        <v>52.557000000000002</v>
      </c>
      <c r="AC91" s="42">
        <v>4351.5429999999997</v>
      </c>
    </row>
    <row r="92" spans="7:44" x14ac:dyDescent="0.25">
      <c r="G92" s="8"/>
      <c r="H92" s="56"/>
      <c r="I92" s="9">
        <v>6400</v>
      </c>
      <c r="J92" s="62">
        <v>193.839</v>
      </c>
      <c r="K92" s="62">
        <v>0.95499999999999996</v>
      </c>
      <c r="L92" s="66">
        <v>3.0000000000000001E-5</v>
      </c>
      <c r="M92" s="59">
        <v>0.61509999999999998</v>
      </c>
      <c r="N92" s="59">
        <v>0.61450000000000005</v>
      </c>
      <c r="O92" s="66">
        <v>7.4099999999999999E-3</v>
      </c>
      <c r="P92" s="62">
        <v>1.2050000000000001</v>
      </c>
      <c r="Q92" s="42">
        <v>24.536999999999999</v>
      </c>
      <c r="R92" s="74"/>
      <c r="S92" s="74"/>
      <c r="T92" s="8"/>
      <c r="U92" s="56"/>
      <c r="V92" s="9">
        <v>6400</v>
      </c>
      <c r="W92" s="37">
        <v>0</v>
      </c>
      <c r="X92" s="62">
        <v>277.63299999999998</v>
      </c>
      <c r="Y92" s="62">
        <v>0.53500000000000003</v>
      </c>
      <c r="Z92" s="37">
        <v>0.5</v>
      </c>
      <c r="AA92" s="37">
        <v>0.21</v>
      </c>
      <c r="AB92" s="62">
        <v>39.296999999999997</v>
      </c>
      <c r="AC92" s="10">
        <v>3712.01</v>
      </c>
    </row>
    <row r="93" spans="7:44" ht="15.75" thickBot="1" x14ac:dyDescent="0.3">
      <c r="G93" s="16"/>
      <c r="H93" s="17"/>
      <c r="I93" s="11">
        <v>10000</v>
      </c>
      <c r="J93" s="12">
        <v>299.83</v>
      </c>
      <c r="K93" s="12">
        <v>1</v>
      </c>
      <c r="L93" s="18">
        <v>2.8E-5</v>
      </c>
      <c r="M93" s="40">
        <v>0.61509999999999998</v>
      </c>
      <c r="N93" s="41">
        <v>0.61665000000000003</v>
      </c>
      <c r="O93" s="40">
        <v>1.14E-2</v>
      </c>
      <c r="P93" s="12">
        <v>1.86</v>
      </c>
      <c r="Q93" s="43">
        <v>50.341000000000001</v>
      </c>
      <c r="R93" s="74"/>
      <c r="S93" s="74"/>
      <c r="T93" s="16"/>
      <c r="U93" s="17"/>
      <c r="V93" s="11">
        <v>10000</v>
      </c>
      <c r="W93" s="33">
        <v>0</v>
      </c>
      <c r="X93" s="39">
        <v>268.80099999999999</v>
      </c>
      <c r="Y93" s="39">
        <v>0.53500000000000003</v>
      </c>
      <c r="Z93" s="40">
        <v>0.57240000000000002</v>
      </c>
      <c r="AA93" s="40">
        <v>0.23930000000000001</v>
      </c>
      <c r="AB93" s="39">
        <v>44.707000000000001</v>
      </c>
      <c r="AC93" s="43">
        <v>3230.797</v>
      </c>
    </row>
    <row r="94" spans="7:44" x14ac:dyDescent="0.25">
      <c r="G94" s="78"/>
      <c r="H94" s="75"/>
      <c r="I94" s="75"/>
      <c r="J94" s="75"/>
      <c r="K94" s="75"/>
      <c r="L94" s="75"/>
      <c r="M94" s="75"/>
      <c r="N94" s="75"/>
      <c r="O94" s="75"/>
      <c r="P94" s="75"/>
      <c r="Q94" s="75"/>
      <c r="R94" s="75"/>
      <c r="S94" s="75"/>
      <c r="T94" s="75"/>
      <c r="U94" s="75"/>
      <c r="V94" s="75"/>
      <c r="W94" s="75"/>
      <c r="X94" s="75"/>
      <c r="Y94" s="75"/>
      <c r="Z94" s="75"/>
      <c r="AA94" s="75"/>
      <c r="AB94" s="75"/>
      <c r="AC94" s="79"/>
    </row>
    <row r="95" spans="7:44" ht="15.75" thickBot="1" x14ac:dyDescent="0.3">
      <c r="G95" s="78"/>
      <c r="H95" s="75"/>
      <c r="I95" s="75"/>
      <c r="J95" s="75"/>
      <c r="K95" s="75"/>
      <c r="L95" s="75"/>
      <c r="M95" s="75"/>
      <c r="N95" s="75"/>
      <c r="O95" s="75"/>
      <c r="P95" s="75"/>
      <c r="Q95" s="75"/>
      <c r="R95" s="75"/>
      <c r="S95" s="75"/>
      <c r="T95" s="75"/>
      <c r="U95" s="75"/>
      <c r="V95" s="75"/>
      <c r="W95" s="75"/>
      <c r="X95" s="75"/>
      <c r="Y95" s="75"/>
      <c r="Z95" s="75"/>
      <c r="AA95" s="75"/>
      <c r="AB95" s="75"/>
      <c r="AC95" s="79"/>
    </row>
    <row r="96" spans="7:44" ht="21.75" thickBot="1" x14ac:dyDescent="0.4">
      <c r="G96" s="19" t="s">
        <v>8</v>
      </c>
      <c r="H96" s="20" t="s">
        <v>6</v>
      </c>
      <c r="I96" s="21" t="s">
        <v>0</v>
      </c>
      <c r="J96" s="22" t="s">
        <v>2</v>
      </c>
      <c r="K96" s="22" t="s">
        <v>11</v>
      </c>
      <c r="L96" s="22" t="s">
        <v>3</v>
      </c>
      <c r="M96" s="22" t="s">
        <v>12</v>
      </c>
      <c r="N96" s="22" t="s">
        <v>13</v>
      </c>
      <c r="O96" s="22" t="s">
        <v>14</v>
      </c>
      <c r="P96" s="22" t="s">
        <v>20</v>
      </c>
      <c r="Q96" s="23" t="s">
        <v>19</v>
      </c>
      <c r="R96" s="76"/>
      <c r="S96" s="76"/>
      <c r="T96" s="19" t="s">
        <v>8</v>
      </c>
      <c r="U96" s="20" t="s">
        <v>7</v>
      </c>
      <c r="V96" s="21" t="s">
        <v>0</v>
      </c>
      <c r="W96" s="22" t="s">
        <v>2</v>
      </c>
      <c r="X96" s="22" t="s">
        <v>16</v>
      </c>
      <c r="Y96" s="22" t="s">
        <v>12</v>
      </c>
      <c r="Z96" s="22" t="s">
        <v>13</v>
      </c>
      <c r="AA96" s="22" t="s">
        <v>14</v>
      </c>
      <c r="AB96" s="22" t="s">
        <v>20</v>
      </c>
      <c r="AC96" s="23" t="s">
        <v>19</v>
      </c>
      <c r="AG96" s="57" t="s">
        <v>8</v>
      </c>
      <c r="AH96" s="20" t="s">
        <v>6</v>
      </c>
      <c r="AI96" s="21" t="s">
        <v>0</v>
      </c>
      <c r="AJ96" s="22" t="s">
        <v>17</v>
      </c>
      <c r="AK96" s="23" t="s">
        <v>18</v>
      </c>
      <c r="AL96" s="80"/>
      <c r="AM96" s="80"/>
      <c r="AN96" s="57" t="s">
        <v>8</v>
      </c>
      <c r="AO96" s="20" t="s">
        <v>7</v>
      </c>
      <c r="AP96" s="21" t="s">
        <v>0</v>
      </c>
      <c r="AQ96" s="22" t="s">
        <v>17</v>
      </c>
      <c r="AR96" s="23" t="s">
        <v>18</v>
      </c>
    </row>
    <row r="97" spans="7:44" x14ac:dyDescent="0.25">
      <c r="G97" s="24"/>
      <c r="H97" s="58"/>
      <c r="I97" s="25">
        <v>50</v>
      </c>
      <c r="J97" s="35">
        <v>1</v>
      </c>
      <c r="K97" s="35">
        <v>0.22</v>
      </c>
      <c r="L97" s="61">
        <v>3.95E-2</v>
      </c>
      <c r="M97" s="61">
        <v>0.61509999999999998</v>
      </c>
      <c r="N97" s="70">
        <v>0.61234999999999995</v>
      </c>
      <c r="O97" s="61">
        <v>6.7500000000000004E-2</v>
      </c>
      <c r="P97" s="71">
        <v>10.974</v>
      </c>
      <c r="Q97" s="26">
        <v>161.88999999999999</v>
      </c>
      <c r="R97" s="74"/>
      <c r="S97" s="74"/>
      <c r="T97" s="24"/>
      <c r="U97" s="58"/>
      <c r="V97" s="25">
        <v>50</v>
      </c>
      <c r="W97" s="35">
        <v>0</v>
      </c>
      <c r="X97" s="35">
        <v>169.03</v>
      </c>
      <c r="Y97" s="71">
        <v>0.53500000000000003</v>
      </c>
      <c r="Z97" s="71">
        <v>0.497</v>
      </c>
      <c r="AA97" s="71">
        <v>0.14599999999999999</v>
      </c>
      <c r="AB97" s="35">
        <v>27.4</v>
      </c>
      <c r="AC97" s="26">
        <v>1578.07</v>
      </c>
      <c r="AG97" s="24"/>
      <c r="AH97" s="58"/>
      <c r="AI97" s="25" t="s">
        <v>12</v>
      </c>
      <c r="AJ97" s="61">
        <f>AVERAGE(M97:M105)</f>
        <v>0.61509999999999998</v>
      </c>
      <c r="AK97" s="84">
        <f>MEDIAN(M97:M105)</f>
        <v>0.61509999999999998</v>
      </c>
      <c r="AL97" s="75"/>
      <c r="AM97" s="75"/>
      <c r="AN97" s="24"/>
      <c r="AO97" s="58"/>
      <c r="AP97" s="60" t="s">
        <v>12</v>
      </c>
      <c r="AQ97" s="61">
        <f>AVERAGE(Y97:Y105)</f>
        <v>0.53500000000000003</v>
      </c>
      <c r="AR97" s="84">
        <f>MEDIAN(Y97:Y105)</f>
        <v>0.53500000000000003</v>
      </c>
    </row>
    <row r="98" spans="7:44" x14ac:dyDescent="0.25">
      <c r="G98" s="24"/>
      <c r="H98" s="58"/>
      <c r="I98" s="25">
        <v>100</v>
      </c>
      <c r="J98" s="35">
        <v>2</v>
      </c>
      <c r="K98" s="35">
        <v>0.37</v>
      </c>
      <c r="L98" s="61">
        <v>2.2599999999999999E-2</v>
      </c>
      <c r="M98" s="61">
        <v>0.61509999999999998</v>
      </c>
      <c r="N98" s="61">
        <v>0.60580000000000001</v>
      </c>
      <c r="O98" s="61">
        <v>4.36E-2</v>
      </c>
      <c r="P98" s="35">
        <v>7.09</v>
      </c>
      <c r="Q98" s="52">
        <v>62.462000000000003</v>
      </c>
      <c r="R98" s="74"/>
      <c r="S98" s="74"/>
      <c r="T98" s="24"/>
      <c r="U98" s="58"/>
      <c r="V98" s="25">
        <v>100</v>
      </c>
      <c r="W98" s="35">
        <v>0</v>
      </c>
      <c r="X98" s="35">
        <v>190.92</v>
      </c>
      <c r="Y98" s="71">
        <v>0.53500000000000003</v>
      </c>
      <c r="Z98" s="71">
        <v>0.47799999999999998</v>
      </c>
      <c r="AA98" s="71">
        <v>0.157</v>
      </c>
      <c r="AB98" s="71">
        <v>29.376999999999999</v>
      </c>
      <c r="AC98" s="26">
        <v>2242.9</v>
      </c>
      <c r="AG98" s="24"/>
      <c r="AH98" s="58"/>
      <c r="AI98" s="25" t="s">
        <v>13</v>
      </c>
      <c r="AJ98" s="61">
        <f>AVERAGE(N97:N105)</f>
        <v>0.61334</v>
      </c>
      <c r="AK98" s="84">
        <f>MEDIAN(N97:N105)</f>
        <v>0.61429999999999996</v>
      </c>
      <c r="AL98" s="75"/>
      <c r="AM98" s="75"/>
      <c r="AN98" s="24"/>
      <c r="AO98" s="58"/>
      <c r="AP98" s="25" t="s">
        <v>13</v>
      </c>
      <c r="AQ98" s="61">
        <f>AVERAGE(Z97:Z105)</f>
        <v>0.45971222222222224</v>
      </c>
      <c r="AR98" s="84">
        <f>MEDIAN(Z97:Z105)</f>
        <v>0.46700000000000003</v>
      </c>
    </row>
    <row r="99" spans="7:44" x14ac:dyDescent="0.25">
      <c r="G99" s="24"/>
      <c r="H99" s="58"/>
      <c r="I99" s="25">
        <v>200</v>
      </c>
      <c r="J99" s="71">
        <v>3.4550000000000001</v>
      </c>
      <c r="K99" s="71">
        <v>0.42499999999999999</v>
      </c>
      <c r="L99" s="61">
        <v>1.6500000000000001E-2</v>
      </c>
      <c r="M99" s="61">
        <v>0.61509999999999998</v>
      </c>
      <c r="N99" s="70">
        <v>0.61424999999999996</v>
      </c>
      <c r="O99" s="61">
        <v>2.3599999999999999E-2</v>
      </c>
      <c r="P99" s="71">
        <v>3.8460000000000001</v>
      </c>
      <c r="Q99" s="26">
        <v>53.93</v>
      </c>
      <c r="R99" s="74"/>
      <c r="S99" s="74"/>
      <c r="T99" s="24"/>
      <c r="U99" s="58"/>
      <c r="V99" s="25">
        <v>200</v>
      </c>
      <c r="W99" s="35">
        <v>0</v>
      </c>
      <c r="X99" s="71">
        <v>165.59800000000001</v>
      </c>
      <c r="Y99" s="71">
        <v>0.53500000000000003</v>
      </c>
      <c r="Z99" s="61">
        <v>0.45950000000000002</v>
      </c>
      <c r="AA99" s="61">
        <v>0.15490000000000001</v>
      </c>
      <c r="AB99" s="71">
        <v>28.949000000000002</v>
      </c>
      <c r="AC99" s="26">
        <v>1736.29</v>
      </c>
      <c r="AG99" s="24"/>
      <c r="AH99" s="58"/>
      <c r="AI99" s="25" t="s">
        <v>14</v>
      </c>
      <c r="AJ99" s="61">
        <f>AVERAGE(O97:O105)</f>
        <v>2.1271333333333337E-2</v>
      </c>
      <c r="AK99" s="84">
        <f>MEDIAN(O97:O105)</f>
        <v>8.9999999999999993E-3</v>
      </c>
      <c r="AL99" s="75"/>
      <c r="AM99" s="75"/>
      <c r="AN99" s="24"/>
      <c r="AO99" s="58"/>
      <c r="AP99" s="25" t="s">
        <v>16</v>
      </c>
      <c r="AQ99" s="61">
        <f>AVERAGE(X97:X105)</f>
        <v>171.08876555555557</v>
      </c>
      <c r="AR99" s="84">
        <f>MEDIAN(X97:X105)</f>
        <v>171.482</v>
      </c>
    </row>
    <row r="100" spans="7:44" x14ac:dyDescent="0.25">
      <c r="G100" s="24"/>
      <c r="H100" s="58"/>
      <c r="I100" s="25">
        <v>400</v>
      </c>
      <c r="J100" s="71">
        <v>7.2080000000000002</v>
      </c>
      <c r="K100" s="35">
        <v>0.62</v>
      </c>
      <c r="L100" s="61">
        <v>9.9000000000000008E-3</v>
      </c>
      <c r="M100" s="61">
        <v>0.61509999999999998</v>
      </c>
      <c r="N100" s="61">
        <v>0.61280000000000001</v>
      </c>
      <c r="O100" s="70">
        <v>2.307E-2</v>
      </c>
      <c r="P100" s="71">
        <v>3.7509999999999999</v>
      </c>
      <c r="Q100" s="52">
        <v>26.670999999999999</v>
      </c>
      <c r="R100" s="74"/>
      <c r="S100" s="74"/>
      <c r="T100" s="24"/>
      <c r="U100" s="58"/>
      <c r="V100" s="25">
        <v>400</v>
      </c>
      <c r="W100" s="35">
        <v>0</v>
      </c>
      <c r="X100" s="71">
        <v>162.80199999999999</v>
      </c>
      <c r="Y100" s="71">
        <v>0.53500000000000003</v>
      </c>
      <c r="Z100" s="71">
        <v>0.46700000000000003</v>
      </c>
      <c r="AA100" s="61">
        <v>0.1578</v>
      </c>
      <c r="AB100" s="71">
        <v>29.492999999999999</v>
      </c>
      <c r="AC100" s="52">
        <v>1603.944</v>
      </c>
      <c r="AG100" s="24"/>
      <c r="AH100" s="58"/>
      <c r="AI100" s="25" t="s">
        <v>20</v>
      </c>
      <c r="AJ100" s="61">
        <f>AVERAGE(P97:P105)</f>
        <v>3.4606766666666666</v>
      </c>
      <c r="AK100" s="52">
        <f>MEDIAN(P97:P105)</f>
        <v>1.45709</v>
      </c>
      <c r="AL100" s="75"/>
      <c r="AM100" s="75"/>
      <c r="AN100" s="24"/>
      <c r="AO100" s="58"/>
      <c r="AP100" s="25" t="s">
        <v>14</v>
      </c>
      <c r="AQ100" s="61">
        <f>AVERAGE(AA97:AA105)</f>
        <v>0.16717555555555555</v>
      </c>
      <c r="AR100" s="84">
        <f>MEDIAN(AA97:AA105)</f>
        <v>0.1578</v>
      </c>
    </row>
    <row r="101" spans="7:44" ht="15.75" thickBot="1" x14ac:dyDescent="0.3">
      <c r="G101" s="24"/>
      <c r="H101" s="58"/>
      <c r="I101" s="25">
        <v>800</v>
      </c>
      <c r="J101" s="61">
        <v>14.6937</v>
      </c>
      <c r="K101" s="35">
        <v>0.87</v>
      </c>
      <c r="L101" s="70">
        <v>5.4599999999999996E-3</v>
      </c>
      <c r="M101" s="61">
        <v>0.61509999999999998</v>
      </c>
      <c r="N101" s="70">
        <v>0.61485999999999996</v>
      </c>
      <c r="O101" s="61">
        <v>8.8000000000000005E-3</v>
      </c>
      <c r="P101" s="70">
        <v>1.4428799999999999</v>
      </c>
      <c r="Q101" s="52">
        <v>19.524999999999999</v>
      </c>
      <c r="R101" s="74"/>
      <c r="S101" s="74"/>
      <c r="T101" s="24"/>
      <c r="U101" s="58"/>
      <c r="V101" s="25">
        <v>800</v>
      </c>
      <c r="W101" s="35">
        <v>0</v>
      </c>
      <c r="X101" s="61">
        <v>185.6651</v>
      </c>
      <c r="Y101" s="71">
        <v>0.53500000000000003</v>
      </c>
      <c r="Z101" s="61">
        <v>0.48949999999999999</v>
      </c>
      <c r="AA101" s="61">
        <v>0.14080000000000001</v>
      </c>
      <c r="AB101" s="71">
        <v>26.306999999999999</v>
      </c>
      <c r="AC101" s="26">
        <v>2519.1999999999998</v>
      </c>
      <c r="AG101" s="24"/>
      <c r="AH101" s="58"/>
      <c r="AI101" s="27" t="s">
        <v>19</v>
      </c>
      <c r="AJ101" s="48">
        <f>AVERAGE(Q97:Q105)</f>
        <v>42.741333333333323</v>
      </c>
      <c r="AK101" s="29">
        <f>MEDIAN(Q97:Q105)</f>
        <v>22.8</v>
      </c>
      <c r="AL101" s="75"/>
      <c r="AM101" s="75"/>
      <c r="AN101" s="24"/>
      <c r="AO101" s="58"/>
      <c r="AP101" s="25" t="s">
        <v>20</v>
      </c>
      <c r="AQ101" s="61">
        <f>AVERAGE(AB97:AB105)</f>
        <v>31.25776333333333</v>
      </c>
      <c r="AR101" s="84">
        <f>MEDIAN(AB97:AB105)</f>
        <v>29.492999999999999</v>
      </c>
    </row>
    <row r="102" spans="7:44" ht="15.75" thickBot="1" x14ac:dyDescent="0.3">
      <c r="G102" s="24"/>
      <c r="H102" s="58"/>
      <c r="I102" s="25">
        <v>1600</v>
      </c>
      <c r="J102" s="61">
        <v>28.395199999999999</v>
      </c>
      <c r="K102" s="35">
        <v>0.94</v>
      </c>
      <c r="L102" s="61">
        <v>4.1000000000000003E-3</v>
      </c>
      <c r="M102" s="61">
        <v>0.61509999999999998</v>
      </c>
      <c r="N102" s="70">
        <v>0.61565000000000003</v>
      </c>
      <c r="O102" s="61">
        <v>7.7999999999999996E-3</v>
      </c>
      <c r="P102" s="71">
        <v>1.2729999999999999</v>
      </c>
      <c r="Q102" s="53">
        <v>22.8</v>
      </c>
      <c r="R102" s="74"/>
      <c r="S102" s="74"/>
      <c r="T102" s="24"/>
      <c r="U102" s="58"/>
      <c r="V102" s="25">
        <v>1600</v>
      </c>
      <c r="W102" s="35">
        <v>0</v>
      </c>
      <c r="X102" s="71">
        <v>171.482</v>
      </c>
      <c r="Y102" s="71">
        <v>0.53500000000000003</v>
      </c>
      <c r="Z102" s="70">
        <v>0.46967999999999999</v>
      </c>
      <c r="AA102" s="61">
        <v>0.16439999999999999</v>
      </c>
      <c r="AB102" s="71">
        <v>30.724</v>
      </c>
      <c r="AC102" s="26">
        <v>2006.28</v>
      </c>
      <c r="AG102" s="24"/>
      <c r="AH102" s="58"/>
      <c r="AI102" s="58"/>
      <c r="AJ102" s="58"/>
      <c r="AK102" s="30"/>
      <c r="AL102" s="75"/>
      <c r="AM102" s="75"/>
      <c r="AN102" s="24"/>
      <c r="AO102" s="58"/>
      <c r="AP102" s="27" t="s">
        <v>19</v>
      </c>
      <c r="AQ102" s="48">
        <f>AVERAGE(AC97:AC105)</f>
        <v>1979.2122222222222</v>
      </c>
      <c r="AR102" s="29">
        <f>MEDIAN(AC97:AC105)</f>
        <v>2006.28</v>
      </c>
    </row>
    <row r="103" spans="7:44" ht="15.75" thickBot="1" x14ac:dyDescent="0.3">
      <c r="G103" s="24"/>
      <c r="H103" s="58"/>
      <c r="I103" s="25">
        <v>3200</v>
      </c>
      <c r="J103" s="71">
        <v>58.796999999999997</v>
      </c>
      <c r="K103" s="35">
        <v>1</v>
      </c>
      <c r="L103" s="70">
        <v>2.5400000000000002E-3</v>
      </c>
      <c r="M103" s="61">
        <v>0.61509999999999998</v>
      </c>
      <c r="N103" s="61">
        <v>0.61429999999999996</v>
      </c>
      <c r="O103" s="71">
        <v>8.9999999999999993E-3</v>
      </c>
      <c r="P103" s="70">
        <v>1.45709</v>
      </c>
      <c r="Q103" s="52">
        <v>15.371</v>
      </c>
      <c r="R103" s="74"/>
      <c r="S103" s="74"/>
      <c r="T103" s="24"/>
      <c r="U103" s="58"/>
      <c r="V103" s="25">
        <v>3200</v>
      </c>
      <c r="W103" s="35">
        <v>0</v>
      </c>
      <c r="X103" s="71">
        <v>122.962</v>
      </c>
      <c r="Y103" s="71">
        <v>0.53500000000000003</v>
      </c>
      <c r="Z103" s="70">
        <v>0.42448000000000002</v>
      </c>
      <c r="AA103" s="61">
        <v>0.18559999999999999</v>
      </c>
      <c r="AB103" s="71">
        <v>34.688000000000002</v>
      </c>
      <c r="AC103" s="26">
        <v>1528.04</v>
      </c>
      <c r="AG103" s="24"/>
      <c r="AH103" s="58"/>
      <c r="AI103" s="58"/>
      <c r="AJ103" s="58"/>
      <c r="AK103" s="30"/>
      <c r="AL103" s="75"/>
      <c r="AM103" s="75"/>
      <c r="AN103" s="24"/>
      <c r="AO103" s="58"/>
      <c r="AP103" s="58"/>
      <c r="AQ103" s="58"/>
      <c r="AR103" s="30"/>
    </row>
    <row r="104" spans="7:44" ht="15.75" thickBot="1" x14ac:dyDescent="0.3">
      <c r="G104" s="24"/>
      <c r="H104" s="58"/>
      <c r="I104" s="25">
        <v>6400</v>
      </c>
      <c r="J104" s="35">
        <v>117.31</v>
      </c>
      <c r="K104" s="35">
        <v>1</v>
      </c>
      <c r="L104" s="70">
        <v>1.7799999999999999E-3</v>
      </c>
      <c r="M104" s="61">
        <v>0.61509999999999998</v>
      </c>
      <c r="N104" s="70">
        <v>0.61526000000000003</v>
      </c>
      <c r="O104" s="70">
        <v>5.3099999999999996E-3</v>
      </c>
      <c r="P104" s="71">
        <v>0.86299999999999999</v>
      </c>
      <c r="Q104" s="52">
        <v>11.782</v>
      </c>
      <c r="R104" s="74"/>
      <c r="S104" s="74"/>
      <c r="T104" s="24"/>
      <c r="U104" s="58"/>
      <c r="V104" s="25">
        <v>6400</v>
      </c>
      <c r="W104" s="35">
        <v>0</v>
      </c>
      <c r="X104" s="71">
        <v>179.869</v>
      </c>
      <c r="Y104" s="71">
        <v>0.53500000000000003</v>
      </c>
      <c r="Z104" s="70">
        <v>0.40775</v>
      </c>
      <c r="AA104" s="70">
        <v>0.20698</v>
      </c>
      <c r="AB104" s="71">
        <v>38.667999999999999</v>
      </c>
      <c r="AC104" s="26">
        <v>2573.7800000000002</v>
      </c>
      <c r="AG104" s="24"/>
      <c r="AH104" s="58"/>
      <c r="AI104" s="21" t="s">
        <v>1</v>
      </c>
      <c r="AJ104" s="22" t="s">
        <v>17</v>
      </c>
      <c r="AK104" s="23" t="s">
        <v>18</v>
      </c>
      <c r="AL104" s="75"/>
      <c r="AM104" s="75"/>
      <c r="AN104" s="24"/>
      <c r="AO104" s="58"/>
      <c r="AP104" s="58"/>
      <c r="AQ104" s="58"/>
      <c r="AR104" s="30"/>
    </row>
    <row r="105" spans="7:44" ht="15.75" thickBot="1" x14ac:dyDescent="0.3">
      <c r="G105" s="24"/>
      <c r="H105" s="58"/>
      <c r="I105" s="27">
        <v>10000</v>
      </c>
      <c r="J105" s="48">
        <v>187.9521</v>
      </c>
      <c r="K105" s="28">
        <v>1</v>
      </c>
      <c r="L105" s="50">
        <v>1.6199999999999999E-3</v>
      </c>
      <c r="M105" s="48">
        <v>0.61509999999999998</v>
      </c>
      <c r="N105" s="50">
        <v>0.61478999999999995</v>
      </c>
      <c r="O105" s="51">
        <v>2.7620000000000001E-3</v>
      </c>
      <c r="P105" s="50">
        <v>0.44912000000000002</v>
      </c>
      <c r="Q105" s="54">
        <v>10.241</v>
      </c>
      <c r="R105" s="74"/>
      <c r="S105" s="74"/>
      <c r="T105" s="24"/>
      <c r="U105" s="58"/>
      <c r="V105" s="27">
        <v>10000</v>
      </c>
      <c r="W105" s="34">
        <v>0</v>
      </c>
      <c r="X105" s="50">
        <v>191.47078999999999</v>
      </c>
      <c r="Y105" s="47">
        <v>0.53500000000000003</v>
      </c>
      <c r="Z105" s="48">
        <v>0.44450000000000001</v>
      </c>
      <c r="AA105" s="48">
        <v>0.19109999999999999</v>
      </c>
      <c r="AB105" s="50">
        <v>35.71387</v>
      </c>
      <c r="AC105" s="54">
        <v>2024.4059999999999</v>
      </c>
      <c r="AG105" s="24"/>
      <c r="AH105" s="58"/>
      <c r="AI105" s="60" t="s">
        <v>12</v>
      </c>
      <c r="AJ105" s="61">
        <f>AVERAGE(M109:M117)</f>
        <v>0.61509999999999998</v>
      </c>
      <c r="AK105" s="84">
        <f>MEDIAN(M109:M117)</f>
        <v>0.61509999999999998</v>
      </c>
      <c r="AL105" s="75"/>
      <c r="AM105" s="75"/>
      <c r="AN105" s="24"/>
      <c r="AO105" s="58"/>
      <c r="AP105" s="21" t="s">
        <v>1</v>
      </c>
      <c r="AQ105" s="22" t="s">
        <v>17</v>
      </c>
      <c r="AR105" s="23" t="s">
        <v>18</v>
      </c>
    </row>
    <row r="106" spans="7:44" x14ac:dyDescent="0.25">
      <c r="G106" s="24"/>
      <c r="H106" s="58"/>
      <c r="I106" s="58"/>
      <c r="J106" s="58"/>
      <c r="K106" s="58"/>
      <c r="L106" s="58"/>
      <c r="M106" s="58"/>
      <c r="N106" s="58"/>
      <c r="O106" s="58"/>
      <c r="P106" s="58"/>
      <c r="Q106" s="30"/>
      <c r="R106" s="75"/>
      <c r="S106" s="75"/>
      <c r="T106" s="24"/>
      <c r="U106" s="58"/>
      <c r="V106" s="58"/>
      <c r="W106" s="58"/>
      <c r="X106" s="58"/>
      <c r="Y106" s="58"/>
      <c r="Z106" s="58"/>
      <c r="AA106" s="58"/>
      <c r="AB106" s="58"/>
      <c r="AC106" s="30"/>
      <c r="AG106" s="24"/>
      <c r="AH106" s="58"/>
      <c r="AI106" s="25" t="s">
        <v>13</v>
      </c>
      <c r="AJ106" s="61">
        <f>AVERAGE(N109:N117)</f>
        <v>0.6236477777777778</v>
      </c>
      <c r="AK106" s="84">
        <f>MEDIAN(N109:N117)</f>
        <v>0.61609999999999998</v>
      </c>
      <c r="AL106" s="75"/>
      <c r="AM106" s="75"/>
      <c r="AN106" s="24"/>
      <c r="AO106" s="58"/>
      <c r="AP106" s="60" t="s">
        <v>12</v>
      </c>
      <c r="AQ106" s="61">
        <f>AVERAGE(Y109:Y117)</f>
        <v>0.53500000000000003</v>
      </c>
      <c r="AR106" s="84">
        <f>MEDIAN(Y109:Y117)</f>
        <v>0.53500000000000003</v>
      </c>
    </row>
    <row r="107" spans="7:44" ht="15.75" thickBot="1" x14ac:dyDescent="0.3">
      <c r="G107" s="24"/>
      <c r="H107" s="58"/>
      <c r="I107" s="58"/>
      <c r="J107" s="58"/>
      <c r="K107" s="58"/>
      <c r="L107" s="58"/>
      <c r="M107" s="58"/>
      <c r="N107" s="58"/>
      <c r="O107" s="58"/>
      <c r="P107" s="58"/>
      <c r="Q107" s="30"/>
      <c r="R107" s="75"/>
      <c r="S107" s="75"/>
      <c r="T107" s="24"/>
      <c r="U107" s="58"/>
      <c r="V107" s="58"/>
      <c r="W107" s="58"/>
      <c r="X107" s="58"/>
      <c r="Y107" s="58"/>
      <c r="Z107" s="58"/>
      <c r="AA107" s="58"/>
      <c r="AB107" s="58"/>
      <c r="AC107" s="30"/>
      <c r="AG107" s="24"/>
      <c r="AH107" s="58"/>
      <c r="AI107" s="25" t="s">
        <v>14</v>
      </c>
      <c r="AJ107" s="61">
        <f>AVERAGE(O109:O117)</f>
        <v>7.7164444444444438E-2</v>
      </c>
      <c r="AK107" s="52">
        <f>MEDIAN(O109:O117)</f>
        <v>4.5699999999999998E-2</v>
      </c>
      <c r="AL107" s="75"/>
      <c r="AM107" s="75"/>
      <c r="AN107" s="24"/>
      <c r="AO107" s="58"/>
      <c r="AP107" s="25" t="s">
        <v>13</v>
      </c>
      <c r="AQ107" s="61">
        <f>AVERAGE(Z109:Z117)</f>
        <v>0.57244444444444442</v>
      </c>
      <c r="AR107" s="84">
        <f>MEDIAN(Z109:Z117)</f>
        <v>0.55020000000000002</v>
      </c>
    </row>
    <row r="108" spans="7:44" ht="15.75" thickBot="1" x14ac:dyDescent="0.3">
      <c r="G108" s="24"/>
      <c r="H108" s="58"/>
      <c r="I108" s="21" t="s">
        <v>1</v>
      </c>
      <c r="J108" s="22" t="s">
        <v>2</v>
      </c>
      <c r="K108" s="22" t="s">
        <v>11</v>
      </c>
      <c r="L108" s="22" t="s">
        <v>3</v>
      </c>
      <c r="M108" s="22" t="s">
        <v>12</v>
      </c>
      <c r="N108" s="22" t="s">
        <v>13</v>
      </c>
      <c r="O108" s="22" t="s">
        <v>14</v>
      </c>
      <c r="P108" s="22" t="s">
        <v>20</v>
      </c>
      <c r="Q108" s="23" t="s">
        <v>19</v>
      </c>
      <c r="R108" s="76"/>
      <c r="S108" s="76"/>
      <c r="T108" s="24"/>
      <c r="U108" s="58"/>
      <c r="V108" s="21" t="s">
        <v>1</v>
      </c>
      <c r="W108" s="22" t="s">
        <v>2</v>
      </c>
      <c r="X108" s="22" t="s">
        <v>16</v>
      </c>
      <c r="Y108" s="22" t="s">
        <v>12</v>
      </c>
      <c r="Z108" s="22" t="s">
        <v>13</v>
      </c>
      <c r="AA108" s="22" t="s">
        <v>14</v>
      </c>
      <c r="AB108" s="22" t="s">
        <v>20</v>
      </c>
      <c r="AC108" s="23" t="s">
        <v>19</v>
      </c>
      <c r="AG108" s="24"/>
      <c r="AH108" s="58"/>
      <c r="AI108" s="25" t="s">
        <v>20</v>
      </c>
      <c r="AJ108" s="61">
        <f>AVERAGE(P109:P117)</f>
        <v>12.590722222222221</v>
      </c>
      <c r="AK108" s="52">
        <f>MEDIAN(P109:P117)</f>
        <v>7.4420000000000002</v>
      </c>
      <c r="AL108" s="75"/>
      <c r="AM108" s="75"/>
      <c r="AN108" s="24"/>
      <c r="AO108" s="58"/>
      <c r="AP108" s="25" t="s">
        <v>16</v>
      </c>
      <c r="AQ108" s="61">
        <f>AVERAGE(X109:X117)</f>
        <v>351.62133333333327</v>
      </c>
      <c r="AR108" s="84">
        <f>MEDIAN(X109:X117)</f>
        <v>335.96</v>
      </c>
    </row>
    <row r="109" spans="7:44" ht="15.75" thickBot="1" x14ac:dyDescent="0.3">
      <c r="G109" s="24"/>
      <c r="H109" s="58"/>
      <c r="I109" s="25">
        <v>50</v>
      </c>
      <c r="J109" s="71">
        <v>3.895</v>
      </c>
      <c r="K109" s="35">
        <v>0.12</v>
      </c>
      <c r="L109" s="61">
        <v>0.1522</v>
      </c>
      <c r="M109" s="61">
        <v>0.61509999999999998</v>
      </c>
      <c r="N109" s="61">
        <v>0.6462</v>
      </c>
      <c r="O109" s="71">
        <v>0.221</v>
      </c>
      <c r="P109" s="71">
        <v>36.073999999999998</v>
      </c>
      <c r="Q109" s="52">
        <v>912.81399999999996</v>
      </c>
      <c r="R109" s="74"/>
      <c r="S109" s="74"/>
      <c r="T109" s="24"/>
      <c r="U109" s="58"/>
      <c r="V109" s="25">
        <v>50</v>
      </c>
      <c r="W109" s="35">
        <v>0</v>
      </c>
      <c r="X109" s="71">
        <v>555.52499999999998</v>
      </c>
      <c r="Y109" s="49">
        <v>0.53500000000000003</v>
      </c>
      <c r="Z109" s="61">
        <v>0.71530000000000005</v>
      </c>
      <c r="AA109" s="71">
        <v>0.28799999999999998</v>
      </c>
      <c r="AB109" s="61">
        <v>53.792099999999998</v>
      </c>
      <c r="AC109" s="26">
        <v>9219.84</v>
      </c>
      <c r="AG109" s="31"/>
      <c r="AH109" s="32"/>
      <c r="AI109" s="27" t="s">
        <v>19</v>
      </c>
      <c r="AJ109" s="48">
        <f>AVERAGE(Q109:Q117)</f>
        <v>201.82188888888885</v>
      </c>
      <c r="AK109" s="54">
        <f>MEDIAN(Q109:Q117)</f>
        <v>124.14400000000001</v>
      </c>
      <c r="AL109" s="75"/>
      <c r="AM109" s="75"/>
      <c r="AN109" s="24"/>
      <c r="AO109" s="58"/>
      <c r="AP109" s="25" t="s">
        <v>14</v>
      </c>
      <c r="AQ109" s="61">
        <f>AVERAGE(AA109:AA117)</f>
        <v>0.20645555555555556</v>
      </c>
      <c r="AR109" s="52">
        <f>MEDIAN(AA109:AA117)</f>
        <v>0.19370000000000001</v>
      </c>
    </row>
    <row r="110" spans="7:44" x14ac:dyDescent="0.25">
      <c r="G110" s="24"/>
      <c r="H110" s="58"/>
      <c r="I110" s="25">
        <v>100</v>
      </c>
      <c r="J110" s="71">
        <v>4.7619999999999996</v>
      </c>
      <c r="K110" s="71">
        <v>0.155</v>
      </c>
      <c r="L110" s="61">
        <v>8.8700000000000001E-2</v>
      </c>
      <c r="M110" s="61">
        <v>0.61509999999999998</v>
      </c>
      <c r="N110" s="35">
        <v>0.65</v>
      </c>
      <c r="O110" s="61">
        <v>0.14050000000000001</v>
      </c>
      <c r="P110" s="71">
        <v>22.852</v>
      </c>
      <c r="Q110" s="52">
        <v>340.09100000000001</v>
      </c>
      <c r="R110" s="74"/>
      <c r="S110" s="74"/>
      <c r="T110" s="24"/>
      <c r="U110" s="58"/>
      <c r="V110" s="25">
        <v>100</v>
      </c>
      <c r="W110" s="35">
        <v>0</v>
      </c>
      <c r="X110" s="35">
        <v>411.85</v>
      </c>
      <c r="Y110" s="71">
        <v>0.53500000000000003</v>
      </c>
      <c r="Z110" s="61">
        <v>0.56520000000000004</v>
      </c>
      <c r="AA110" s="71">
        <v>0.185</v>
      </c>
      <c r="AB110" s="71">
        <v>34.720999999999997</v>
      </c>
      <c r="AC110" s="26">
        <v>6026.34</v>
      </c>
      <c r="AG110" s="78"/>
      <c r="AH110" s="75"/>
      <c r="AI110" s="75"/>
      <c r="AJ110" s="75"/>
      <c r="AK110" s="75"/>
      <c r="AL110" s="75"/>
      <c r="AM110" s="75"/>
      <c r="AN110" s="24"/>
      <c r="AO110" s="58"/>
      <c r="AP110" s="25" t="s">
        <v>20</v>
      </c>
      <c r="AQ110" s="61">
        <f>AVERAGE(AB109:AB117)</f>
        <v>38.596544444444447</v>
      </c>
      <c r="AR110" s="52">
        <f>MEDIAN(AB109:AB117)</f>
        <v>36.192</v>
      </c>
    </row>
    <row r="111" spans="7:44" ht="15.75" thickBot="1" x14ac:dyDescent="0.3">
      <c r="G111" s="24"/>
      <c r="H111" s="58"/>
      <c r="I111" s="25">
        <v>200</v>
      </c>
      <c r="J111" s="35">
        <v>8.2100000000000009</v>
      </c>
      <c r="K111" s="35">
        <v>0.21</v>
      </c>
      <c r="L111" s="72">
        <v>0.7</v>
      </c>
      <c r="M111" s="61">
        <v>0.61509999999999998</v>
      </c>
      <c r="N111" s="61">
        <v>0.62929999999999997</v>
      </c>
      <c r="O111" s="71">
        <v>0.127</v>
      </c>
      <c r="P111" s="71">
        <v>20.756</v>
      </c>
      <c r="Q111" s="52">
        <v>149.15899999999999</v>
      </c>
      <c r="R111" s="74"/>
      <c r="S111" s="74"/>
      <c r="T111" s="24"/>
      <c r="U111" s="58"/>
      <c r="V111" s="25">
        <v>200</v>
      </c>
      <c r="W111" s="35">
        <v>0</v>
      </c>
      <c r="X111" s="71">
        <v>469.32299999999998</v>
      </c>
      <c r="Y111" s="71">
        <v>0.53500000000000003</v>
      </c>
      <c r="Z111" s="61">
        <v>0.65720000000000001</v>
      </c>
      <c r="AA111" s="61">
        <v>0.20430000000000001</v>
      </c>
      <c r="AB111" s="35">
        <v>38.17</v>
      </c>
      <c r="AC111" s="26">
        <v>5913.56</v>
      </c>
      <c r="AG111" s="82"/>
      <c r="AH111" s="81"/>
      <c r="AI111" s="81"/>
      <c r="AJ111" s="81"/>
      <c r="AK111" s="81"/>
      <c r="AL111" s="81"/>
      <c r="AM111" s="81"/>
      <c r="AN111" s="31"/>
      <c r="AO111" s="32"/>
      <c r="AP111" s="27" t="s">
        <v>19</v>
      </c>
      <c r="AQ111" s="48">
        <f>AVERAGE(AC109:AC117)</f>
        <v>5229.7528888888892</v>
      </c>
      <c r="AR111" s="29">
        <f>MEDIAN(AC109:AC117)</f>
        <v>4975.7659999999996</v>
      </c>
    </row>
    <row r="112" spans="7:44" x14ac:dyDescent="0.25">
      <c r="G112" s="24"/>
      <c r="H112" s="58"/>
      <c r="I112" s="25">
        <v>400</v>
      </c>
      <c r="J112" s="35">
        <v>13.41</v>
      </c>
      <c r="K112" s="71">
        <v>0.35499999999999998</v>
      </c>
      <c r="L112" s="71">
        <v>3.9E-2</v>
      </c>
      <c r="M112" s="61">
        <v>0.61509999999999998</v>
      </c>
      <c r="N112" s="35">
        <v>0.61</v>
      </c>
      <c r="O112" s="71">
        <v>7.9000000000000001E-2</v>
      </c>
      <c r="P112" s="71">
        <v>12.923</v>
      </c>
      <c r="Q112" s="52">
        <v>142.24299999999999</v>
      </c>
      <c r="R112" s="74"/>
      <c r="S112" s="74"/>
      <c r="T112" s="24"/>
      <c r="U112" s="58"/>
      <c r="V112" s="25">
        <v>400</v>
      </c>
      <c r="W112" s="35">
        <v>0</v>
      </c>
      <c r="X112" s="71">
        <v>315.99299999999999</v>
      </c>
      <c r="Y112" s="71">
        <v>0.53500000000000003</v>
      </c>
      <c r="Z112" s="61">
        <v>0.53310000000000002</v>
      </c>
      <c r="AA112" s="61">
        <v>0.1729</v>
      </c>
      <c r="AB112" s="61">
        <v>32.310899999999997</v>
      </c>
      <c r="AC112" s="52">
        <v>4811.598</v>
      </c>
    </row>
    <row r="113" spans="7:29" x14ac:dyDescent="0.25">
      <c r="G113" s="24"/>
      <c r="H113" s="58"/>
      <c r="I113" s="25">
        <v>800</v>
      </c>
      <c r="J113" s="71">
        <v>25.776</v>
      </c>
      <c r="K113" s="35">
        <v>0.44</v>
      </c>
      <c r="L113" s="71">
        <v>2.4E-2</v>
      </c>
      <c r="M113" s="61">
        <v>0.61509999999999998</v>
      </c>
      <c r="N113" s="70">
        <v>0.61833000000000005</v>
      </c>
      <c r="O113" s="61">
        <v>4.5699999999999998E-2</v>
      </c>
      <c r="P113" s="71">
        <v>7.4420000000000002</v>
      </c>
      <c r="Q113" s="52">
        <v>124.14400000000001</v>
      </c>
      <c r="R113" s="74"/>
      <c r="S113" s="74"/>
      <c r="T113" s="24"/>
      <c r="U113" s="58"/>
      <c r="V113" s="25">
        <v>800</v>
      </c>
      <c r="W113" s="35">
        <v>0</v>
      </c>
      <c r="X113" s="35">
        <v>335.96</v>
      </c>
      <c r="Y113" s="71">
        <v>0.53500000000000003</v>
      </c>
      <c r="Z113" s="61">
        <v>0.64629999999999999</v>
      </c>
      <c r="AA113" s="61">
        <v>0.1865</v>
      </c>
      <c r="AB113" s="71">
        <v>34.845999999999997</v>
      </c>
      <c r="AC113" s="52">
        <v>4975.7659999999996</v>
      </c>
    </row>
    <row r="114" spans="7:29" x14ac:dyDescent="0.25">
      <c r="G114" s="24"/>
      <c r="H114" s="58"/>
      <c r="I114" s="25">
        <v>1600</v>
      </c>
      <c r="J114" s="71">
        <v>51.802</v>
      </c>
      <c r="K114" s="71">
        <v>0.60499999999999998</v>
      </c>
      <c r="L114" s="61">
        <v>1.43E-2</v>
      </c>
      <c r="M114" s="61">
        <v>0.61509999999999998</v>
      </c>
      <c r="N114" s="61">
        <v>0.61609999999999998</v>
      </c>
      <c r="O114" s="35">
        <v>0.03</v>
      </c>
      <c r="P114" s="71">
        <v>4.9279999999999999</v>
      </c>
      <c r="Q114" s="52">
        <v>38.164000000000001</v>
      </c>
      <c r="R114" s="74"/>
      <c r="S114" s="74"/>
      <c r="T114" s="24"/>
      <c r="U114" s="58"/>
      <c r="V114" s="25">
        <v>1600</v>
      </c>
      <c r="W114" s="35">
        <v>0</v>
      </c>
      <c r="X114" s="35">
        <v>280.75</v>
      </c>
      <c r="Y114" s="71">
        <v>0.53500000000000003</v>
      </c>
      <c r="Z114" s="61">
        <v>0.50639999999999996</v>
      </c>
      <c r="AA114" s="71">
        <v>0.20799999999999999</v>
      </c>
      <c r="AB114" s="35">
        <v>38.92</v>
      </c>
      <c r="AC114" s="26">
        <v>3648.1</v>
      </c>
    </row>
    <row r="115" spans="7:29" x14ac:dyDescent="0.25">
      <c r="G115" s="24"/>
      <c r="H115" s="58"/>
      <c r="I115" s="25">
        <v>3200</v>
      </c>
      <c r="J115" s="35">
        <v>102.44</v>
      </c>
      <c r="K115" s="71">
        <v>0.71499999999999997</v>
      </c>
      <c r="L115" s="61">
        <v>1.06E-2</v>
      </c>
      <c r="M115" s="61">
        <v>0.61509999999999998</v>
      </c>
      <c r="N115" s="61">
        <v>0.61439999999999995</v>
      </c>
      <c r="O115" s="70">
        <v>2.5579999999999999E-2</v>
      </c>
      <c r="P115" s="61">
        <v>4.1604999999999999</v>
      </c>
      <c r="Q115" s="52">
        <v>71.385000000000005</v>
      </c>
      <c r="R115" s="74"/>
      <c r="S115" s="74"/>
      <c r="T115" s="24"/>
      <c r="U115" s="58"/>
      <c r="V115" s="25">
        <v>3200</v>
      </c>
      <c r="W115" s="35">
        <v>0</v>
      </c>
      <c r="X115" s="71">
        <v>230.60900000000001</v>
      </c>
      <c r="Y115" s="71">
        <v>0.53500000000000003</v>
      </c>
      <c r="Z115" s="61">
        <v>0.4783</v>
      </c>
      <c r="AA115" s="61">
        <v>0.24079999999999999</v>
      </c>
      <c r="AB115" s="61">
        <v>44.993899999999996</v>
      </c>
      <c r="AC115" s="26">
        <v>3247.14</v>
      </c>
    </row>
    <row r="116" spans="7:29" x14ac:dyDescent="0.25">
      <c r="G116" s="24"/>
      <c r="H116" s="58"/>
      <c r="I116" s="25">
        <v>6400</v>
      </c>
      <c r="J116" s="71">
        <v>202.84200000000001</v>
      </c>
      <c r="K116" s="71">
        <v>0.85499999999999998</v>
      </c>
      <c r="L116" s="61">
        <v>6.4999999999999997E-3</v>
      </c>
      <c r="M116" s="61">
        <v>0.61509999999999998</v>
      </c>
      <c r="N116" s="61">
        <v>0.61550000000000005</v>
      </c>
      <c r="O116" s="61">
        <v>1.44E-2</v>
      </c>
      <c r="P116" s="35">
        <v>2.34</v>
      </c>
      <c r="Q116" s="52">
        <v>21.443999999999999</v>
      </c>
      <c r="R116" s="74"/>
      <c r="S116" s="74"/>
      <c r="T116" s="24"/>
      <c r="U116" s="58"/>
      <c r="V116" s="25">
        <v>6400</v>
      </c>
      <c r="W116" s="35">
        <v>0</v>
      </c>
      <c r="X116" s="71">
        <v>342.34100000000001</v>
      </c>
      <c r="Y116" s="71">
        <v>0.53500000000000003</v>
      </c>
      <c r="Z116" s="61">
        <v>0.55020000000000002</v>
      </c>
      <c r="AA116" s="61">
        <v>0.1789</v>
      </c>
      <c r="AB116" s="71">
        <v>33.423000000000002</v>
      </c>
      <c r="AC116" s="26">
        <v>5398.51</v>
      </c>
    </row>
    <row r="117" spans="7:29" ht="15.75" thickBot="1" x14ac:dyDescent="0.3">
      <c r="G117" s="31"/>
      <c r="H117" s="32"/>
      <c r="I117" s="27">
        <v>10000</v>
      </c>
      <c r="J117" s="47">
        <v>317.74799999999999</v>
      </c>
      <c r="K117" s="47">
        <v>0.93500000000000005</v>
      </c>
      <c r="L117" s="50">
        <v>4.1599999999999996E-3</v>
      </c>
      <c r="M117" s="48">
        <v>0.61509999999999998</v>
      </c>
      <c r="N117" s="47">
        <v>0.61299999999999999</v>
      </c>
      <c r="O117" s="48">
        <v>1.1299999999999999E-2</v>
      </c>
      <c r="P117" s="47">
        <v>1.841</v>
      </c>
      <c r="Q117" s="54">
        <v>16.952999999999999</v>
      </c>
      <c r="R117" s="77"/>
      <c r="S117" s="77"/>
      <c r="T117" s="31"/>
      <c r="U117" s="32"/>
      <c r="V117" s="27">
        <v>10000</v>
      </c>
      <c r="W117" s="34">
        <v>0</v>
      </c>
      <c r="X117" s="47">
        <v>222.24100000000001</v>
      </c>
      <c r="Y117" s="47">
        <v>0.53500000000000003</v>
      </c>
      <c r="Z117" s="28">
        <v>0.5</v>
      </c>
      <c r="AA117" s="48">
        <v>0.19370000000000001</v>
      </c>
      <c r="AB117" s="47">
        <v>36.192</v>
      </c>
      <c r="AC117" s="54">
        <v>3826.922</v>
      </c>
    </row>
  </sheetData>
  <mergeCells count="2">
    <mergeCell ref="I53:J53"/>
    <mergeCell ref="I54:J54"/>
  </mergeCells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79A4D-7519-430B-AB23-8D9240AB9F2A}">
  <dimension ref="A1:CG82"/>
  <sheetViews>
    <sheetView tabSelected="1" topLeftCell="AH1" zoomScale="55" zoomScaleNormal="55" workbookViewId="0">
      <selection activeCell="CO82" sqref="CO82"/>
    </sheetView>
  </sheetViews>
  <sheetFormatPr defaultRowHeight="15" x14ac:dyDescent="0.25"/>
  <cols>
    <col min="1" max="1" width="7.28515625" bestFit="1" customWidth="1"/>
    <col min="2" max="2" width="5.28515625" bestFit="1" customWidth="1"/>
    <col min="3" max="3" width="6.42578125" bestFit="1" customWidth="1"/>
    <col min="5" max="5" width="8.85546875" bestFit="1" customWidth="1"/>
    <col min="6" max="6" width="10.140625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28515625" bestFit="1" customWidth="1"/>
    <col min="11" max="11" width="13.140625" bestFit="1" customWidth="1"/>
    <col min="14" max="14" width="7.28515625" bestFit="1" customWidth="1"/>
    <col min="15" max="15" width="4.42578125" bestFit="1" customWidth="1"/>
    <col min="16" max="16" width="6.42578125" bestFit="1" customWidth="1"/>
    <col min="17" max="17" width="5.42578125" bestFit="1" customWidth="1"/>
    <col min="18" max="18" width="10.140625" bestFit="1" customWidth="1"/>
    <col min="19" max="19" width="13.85546875" bestFit="1" customWidth="1"/>
    <col min="20" max="20" width="18.7109375" bestFit="1" customWidth="1"/>
    <col min="21" max="21" width="18.5703125" bestFit="1" customWidth="1"/>
    <col min="23" max="23" width="13.140625" bestFit="1" customWidth="1"/>
    <col min="27" max="27" width="5.42578125" bestFit="1" customWidth="1"/>
    <col min="28" max="28" width="5.28515625" bestFit="1" customWidth="1"/>
    <col min="29" max="29" width="18.7109375" bestFit="1" customWidth="1"/>
    <col min="34" max="34" width="5.42578125" bestFit="1" customWidth="1"/>
    <col min="35" max="35" width="4.42578125" bestFit="1" customWidth="1"/>
    <col min="36" max="36" width="18.7109375" bestFit="1" customWidth="1"/>
    <col min="37" max="38" width="10.140625" bestFit="1" customWidth="1"/>
    <col min="41" max="41" width="7.5703125" bestFit="1" customWidth="1"/>
    <col min="42" max="42" width="12.140625" bestFit="1" customWidth="1"/>
    <col min="43" max="43" width="6.42578125" bestFit="1" customWidth="1"/>
    <col min="44" max="44" width="6.71093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7.85546875" bestFit="1" customWidth="1"/>
    <col min="50" max="50" width="12.85546875" bestFit="1" customWidth="1"/>
    <col min="54" max="54" width="7.5703125" bestFit="1" customWidth="1"/>
    <col min="55" max="55" width="9.5703125" bestFit="1" customWidth="1"/>
    <col min="56" max="56" width="6.42578125" bestFit="1" customWidth="1"/>
    <col min="57" max="57" width="6.71093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7.85546875" bestFit="1" customWidth="1"/>
    <col min="63" max="63" width="12.85546875" bestFit="1" customWidth="1"/>
  </cols>
  <sheetData>
    <row r="1" spans="1:63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11</v>
      </c>
      <c r="F1" s="6" t="s">
        <v>3</v>
      </c>
      <c r="G1" s="6" t="s">
        <v>12</v>
      </c>
      <c r="H1" s="6" t="s">
        <v>13</v>
      </c>
      <c r="I1" s="6" t="s">
        <v>14</v>
      </c>
      <c r="J1" s="6" t="s">
        <v>20</v>
      </c>
      <c r="K1" s="7" t="s">
        <v>19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16</v>
      </c>
      <c r="S1" s="6" t="s">
        <v>12</v>
      </c>
      <c r="T1" s="6" t="s">
        <v>13</v>
      </c>
      <c r="U1" s="6" t="s">
        <v>14</v>
      </c>
      <c r="V1" s="6" t="s">
        <v>20</v>
      </c>
      <c r="W1" s="7" t="s">
        <v>19</v>
      </c>
      <c r="X1" s="103"/>
      <c r="Y1" s="104"/>
      <c r="Z1" s="104"/>
      <c r="AA1" s="55" t="s">
        <v>5</v>
      </c>
      <c r="AB1" s="4" t="s">
        <v>6</v>
      </c>
      <c r="AC1" s="5" t="s">
        <v>0</v>
      </c>
      <c r="AD1" s="6" t="s">
        <v>17</v>
      </c>
      <c r="AE1" s="7" t="s">
        <v>18</v>
      </c>
      <c r="AF1" s="106"/>
      <c r="AG1" s="107"/>
      <c r="AH1" s="55" t="s">
        <v>5</v>
      </c>
      <c r="AI1" s="4" t="s">
        <v>7</v>
      </c>
      <c r="AJ1" s="5" t="s">
        <v>0</v>
      </c>
      <c r="AK1" s="6" t="s">
        <v>17</v>
      </c>
      <c r="AL1" s="7" t="s">
        <v>18</v>
      </c>
      <c r="AO1" s="19" t="s">
        <v>8</v>
      </c>
      <c r="AP1" s="20" t="s">
        <v>21</v>
      </c>
      <c r="AQ1" s="85" t="s">
        <v>1</v>
      </c>
      <c r="AR1" s="22" t="s">
        <v>2</v>
      </c>
      <c r="AS1" s="22" t="s">
        <v>16</v>
      </c>
      <c r="AT1" s="22" t="s">
        <v>12</v>
      </c>
      <c r="AU1" s="22" t="s">
        <v>13</v>
      </c>
      <c r="AV1" s="22" t="s">
        <v>14</v>
      </c>
      <c r="AW1" s="22" t="s">
        <v>20</v>
      </c>
      <c r="AX1" s="23" t="s">
        <v>19</v>
      </c>
      <c r="AY1" s="80"/>
      <c r="AZ1" s="80"/>
      <c r="BA1" s="80"/>
      <c r="BB1" s="19" t="s">
        <v>8</v>
      </c>
      <c r="BC1" s="20" t="s">
        <v>30</v>
      </c>
      <c r="BD1" s="85" t="s">
        <v>1</v>
      </c>
      <c r="BE1" s="22" t="s">
        <v>2</v>
      </c>
      <c r="BF1" s="22" t="s">
        <v>16</v>
      </c>
      <c r="BG1" s="22" t="s">
        <v>12</v>
      </c>
      <c r="BH1" s="22" t="s">
        <v>13</v>
      </c>
      <c r="BI1" s="22" t="s">
        <v>14</v>
      </c>
      <c r="BJ1" s="22" t="s">
        <v>20</v>
      </c>
      <c r="BK1" s="23" t="s">
        <v>19</v>
      </c>
    </row>
    <row r="2" spans="1:63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97"/>
      <c r="Y2" s="98"/>
      <c r="Z2" s="98"/>
      <c r="AA2" s="8"/>
      <c r="AB2" s="56"/>
      <c r="AC2" s="9" t="s">
        <v>12</v>
      </c>
      <c r="AD2" s="59">
        <f>AVERAGE(G2:G10)</f>
        <v>0.61509999999999998</v>
      </c>
      <c r="AE2" s="45">
        <f>MEDIAN(G2:G10)</f>
        <v>0.61509999999999998</v>
      </c>
      <c r="AF2" s="108"/>
      <c r="AG2" s="109"/>
      <c r="AH2" s="8"/>
      <c r="AI2" s="56"/>
      <c r="AJ2" s="9" t="s">
        <v>12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 t="s">
        <v>22</v>
      </c>
      <c r="AS2" s="88" t="s">
        <v>23</v>
      </c>
      <c r="AT2" s="88" t="s">
        <v>25</v>
      </c>
      <c r="AU2" s="88" t="s">
        <v>24</v>
      </c>
      <c r="AV2" s="88" t="s">
        <v>26</v>
      </c>
      <c r="AW2" s="88" t="s">
        <v>27</v>
      </c>
      <c r="AX2" s="89" t="s">
        <v>28</v>
      </c>
      <c r="AY2" s="75"/>
      <c r="AZ2" s="75"/>
      <c r="BA2" s="75"/>
      <c r="BB2" s="24"/>
      <c r="BC2" s="58"/>
      <c r="BD2" s="87">
        <v>1000</v>
      </c>
      <c r="BE2" s="88" t="s">
        <v>31</v>
      </c>
      <c r="BF2" s="88" t="s">
        <v>32</v>
      </c>
      <c r="BG2" s="88" t="s">
        <v>25</v>
      </c>
      <c r="BH2" s="88" t="s">
        <v>33</v>
      </c>
      <c r="BI2" s="88" t="s">
        <v>34</v>
      </c>
      <c r="BJ2" s="88" t="s">
        <v>35</v>
      </c>
      <c r="BK2" s="89" t="s">
        <v>36</v>
      </c>
    </row>
    <row r="3" spans="1:63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97"/>
      <c r="Y3" s="98"/>
      <c r="Z3" s="98"/>
      <c r="AA3" s="8"/>
      <c r="AB3" s="56"/>
      <c r="AC3" s="9" t="s">
        <v>13</v>
      </c>
      <c r="AD3" s="59">
        <f>AVERAGE(H2:H10)</f>
        <v>0.61472333333333351</v>
      </c>
      <c r="AE3" s="45">
        <f>MEDIAN(H2:H10)</f>
        <v>0.61482999999999999</v>
      </c>
      <c r="AF3" s="108"/>
      <c r="AG3" s="109"/>
      <c r="AH3" s="8"/>
      <c r="AI3" s="56"/>
      <c r="AJ3" s="9" t="s">
        <v>13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75"/>
      <c r="AZ3" s="75"/>
      <c r="BA3" s="75"/>
      <c r="BB3" s="24"/>
      <c r="BC3" s="58"/>
      <c r="BD3" s="24">
        <v>512</v>
      </c>
      <c r="BE3" s="58" t="s">
        <v>37</v>
      </c>
      <c r="BF3" s="58" t="s">
        <v>38</v>
      </c>
      <c r="BG3" s="58" t="s">
        <v>25</v>
      </c>
      <c r="BH3" s="58" t="s">
        <v>39</v>
      </c>
      <c r="BI3" s="58" t="s">
        <v>40</v>
      </c>
      <c r="BJ3" s="58" t="s">
        <v>41</v>
      </c>
      <c r="BK3" s="30" t="s">
        <v>42</v>
      </c>
    </row>
    <row r="4" spans="1:63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97"/>
      <c r="Y4" s="98"/>
      <c r="Z4" s="98"/>
      <c r="AA4" s="8"/>
      <c r="AB4" s="56"/>
      <c r="AC4" s="9" t="s">
        <v>14</v>
      </c>
      <c r="AD4" s="59">
        <f>AVERAGE(I2:I10)</f>
        <v>1.6948888888888888E-2</v>
      </c>
      <c r="AE4" s="45">
        <f>MEDIAN(I2:I10)</f>
        <v>8.9999999999999993E-3</v>
      </c>
      <c r="AF4" s="108"/>
      <c r="AG4" s="109"/>
      <c r="AH4" s="8"/>
      <c r="AI4" s="56"/>
      <c r="AJ4" s="9" t="s">
        <v>16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75"/>
      <c r="AZ4" s="75"/>
      <c r="BA4" s="75"/>
      <c r="BB4" s="24"/>
      <c r="BC4" s="58"/>
      <c r="BD4" s="24">
        <v>256</v>
      </c>
      <c r="BE4" s="58" t="s">
        <v>43</v>
      </c>
      <c r="BF4" s="58" t="s">
        <v>44</v>
      </c>
      <c r="BG4" s="58" t="s">
        <v>25</v>
      </c>
      <c r="BH4" s="58" t="s">
        <v>45</v>
      </c>
      <c r="BI4" s="58" t="s">
        <v>46</v>
      </c>
      <c r="BJ4" s="58" t="s">
        <v>47</v>
      </c>
      <c r="BK4" s="30" t="s">
        <v>48</v>
      </c>
    </row>
    <row r="5" spans="1:63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97"/>
      <c r="Y5" s="98"/>
      <c r="Z5" s="98"/>
      <c r="AA5" s="8"/>
      <c r="AB5" s="56"/>
      <c r="AC5" s="9" t="s">
        <v>20</v>
      </c>
      <c r="AD5" s="59">
        <f>AVERAGE(J2:J10)</f>
        <v>2.7698888888888891</v>
      </c>
      <c r="AE5" s="45">
        <f>MEDIAN(J2:J10)</f>
        <v>1.4730000000000001</v>
      </c>
      <c r="AF5" s="108"/>
      <c r="AG5" s="109"/>
      <c r="AH5" s="8"/>
      <c r="AI5" s="56"/>
      <c r="AJ5" s="9" t="s">
        <v>14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75"/>
      <c r="AZ5" s="75"/>
      <c r="BA5" s="75"/>
      <c r="BB5" s="24"/>
      <c r="BC5" s="58"/>
      <c r="BD5" s="24">
        <v>128</v>
      </c>
      <c r="BE5" s="58" t="s">
        <v>49</v>
      </c>
      <c r="BF5" s="58" t="s">
        <v>50</v>
      </c>
      <c r="BG5" s="58" t="s">
        <v>25</v>
      </c>
      <c r="BH5" s="58" t="s">
        <v>51</v>
      </c>
      <c r="BI5" s="58" t="s">
        <v>52</v>
      </c>
      <c r="BJ5" s="58" t="s">
        <v>53</v>
      </c>
      <c r="BK5" s="30" t="s">
        <v>54</v>
      </c>
    </row>
    <row r="6" spans="1:63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97"/>
      <c r="Y6" s="98"/>
      <c r="Z6" s="98"/>
      <c r="AA6" s="8"/>
      <c r="AB6" s="56"/>
      <c r="AC6" s="11" t="s">
        <v>19</v>
      </c>
      <c r="AD6" s="40">
        <f>AVERAGE(K2:K10)</f>
        <v>34.731666666666662</v>
      </c>
      <c r="AE6" s="83">
        <f>MEDIAN(K2:K10)</f>
        <v>19.183</v>
      </c>
      <c r="AF6" s="108"/>
      <c r="AG6" s="109"/>
      <c r="AH6" s="8"/>
      <c r="AI6" s="56"/>
      <c r="AJ6" s="9" t="s">
        <v>20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75"/>
      <c r="AZ6" s="75"/>
      <c r="BA6" s="75"/>
      <c r="BB6" s="24"/>
      <c r="BC6" s="58"/>
      <c r="BD6" s="24">
        <v>64</v>
      </c>
      <c r="BE6" s="58" t="s">
        <v>55</v>
      </c>
      <c r="BF6" s="58" t="s">
        <v>56</v>
      </c>
      <c r="BG6" s="58" t="s">
        <v>25</v>
      </c>
      <c r="BH6" s="58" t="s">
        <v>57</v>
      </c>
      <c r="BI6" s="58" t="s">
        <v>58</v>
      </c>
      <c r="BJ6" s="58" t="s">
        <v>59</v>
      </c>
      <c r="BK6" s="30" t="s">
        <v>60</v>
      </c>
    </row>
    <row r="7" spans="1:63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97"/>
      <c r="Y7" s="98"/>
      <c r="Z7" s="98"/>
      <c r="AA7" s="8"/>
      <c r="AB7" s="56"/>
      <c r="AC7" s="56"/>
      <c r="AD7" s="56"/>
      <c r="AE7" s="15"/>
      <c r="AF7" s="108"/>
      <c r="AG7" s="109"/>
      <c r="AH7" s="8"/>
      <c r="AI7" s="56"/>
      <c r="AJ7" s="11" t="s">
        <v>19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75"/>
      <c r="AZ7" s="75"/>
      <c r="BA7" s="75"/>
      <c r="BB7" s="24"/>
      <c r="BC7" s="58"/>
      <c r="BD7" s="24">
        <v>32</v>
      </c>
      <c r="BE7" s="58" t="s">
        <v>61</v>
      </c>
      <c r="BF7" s="58" t="s">
        <v>62</v>
      </c>
      <c r="BG7" s="58" t="s">
        <v>25</v>
      </c>
      <c r="BH7" s="58" t="s">
        <v>63</v>
      </c>
      <c r="BI7" s="58" t="s">
        <v>64</v>
      </c>
      <c r="BJ7" s="58" t="s">
        <v>65</v>
      </c>
      <c r="BK7" s="30" t="s">
        <v>66</v>
      </c>
    </row>
    <row r="8" spans="1:63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97"/>
      <c r="Y8" s="98"/>
      <c r="Z8" s="98"/>
      <c r="AA8" s="8"/>
      <c r="AB8" s="56"/>
      <c r="AC8" s="56"/>
      <c r="AD8" s="56"/>
      <c r="AE8" s="15"/>
      <c r="AF8" s="108"/>
      <c r="AG8" s="109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75"/>
      <c r="AZ8" s="75"/>
      <c r="BA8" s="75"/>
      <c r="BB8" s="24"/>
      <c r="BC8" s="58"/>
      <c r="BD8" s="31">
        <v>16</v>
      </c>
      <c r="BE8" s="32" t="s">
        <v>67</v>
      </c>
      <c r="BF8" s="32" t="s">
        <v>68</v>
      </c>
      <c r="BG8" s="32" t="s">
        <v>25</v>
      </c>
      <c r="BH8" s="32" t="s">
        <v>69</v>
      </c>
      <c r="BI8" s="32" t="s">
        <v>70</v>
      </c>
      <c r="BJ8" s="32" t="s">
        <v>71</v>
      </c>
      <c r="BK8" s="86" t="s">
        <v>72</v>
      </c>
    </row>
    <row r="9" spans="1:63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97"/>
      <c r="Y9" s="98"/>
      <c r="Z9" s="98"/>
      <c r="AA9" s="8"/>
      <c r="AB9" s="56"/>
      <c r="AC9" s="5" t="s">
        <v>1</v>
      </c>
      <c r="AD9" s="6" t="s">
        <v>17</v>
      </c>
      <c r="AE9" s="7" t="s">
        <v>18</v>
      </c>
      <c r="AF9" s="108"/>
      <c r="AG9" s="109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75"/>
      <c r="AZ9" s="75"/>
      <c r="BA9" s="75"/>
      <c r="BB9" s="24"/>
      <c r="BC9" s="58"/>
      <c r="BD9" s="24"/>
      <c r="BE9" s="58"/>
      <c r="BF9" s="58"/>
      <c r="BG9" s="58"/>
      <c r="BH9" s="58"/>
      <c r="BI9" s="58"/>
      <c r="BJ9" s="58"/>
      <c r="BK9" s="30"/>
    </row>
    <row r="10" spans="1:63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97"/>
      <c r="Y10" s="98"/>
      <c r="Z10" s="98"/>
      <c r="AA10" s="8"/>
      <c r="AB10" s="56"/>
      <c r="AC10" s="9" t="s">
        <v>12</v>
      </c>
      <c r="AD10" s="59">
        <f>AVERAGE(G14:G22)</f>
        <v>0.61509999999999998</v>
      </c>
      <c r="AE10" s="45">
        <f>MEDIAN(G14:G22)</f>
        <v>0.61509999999999998</v>
      </c>
      <c r="AF10" s="108"/>
      <c r="AG10" s="109"/>
      <c r="AH10" s="8"/>
      <c r="AI10" s="56"/>
      <c r="AJ10" s="5" t="s">
        <v>1</v>
      </c>
      <c r="AK10" s="6" t="s">
        <v>17</v>
      </c>
      <c r="AL10" s="7" t="s">
        <v>18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75"/>
      <c r="AZ10" s="75"/>
      <c r="BA10" s="75"/>
      <c r="BB10" s="24"/>
      <c r="BC10" s="58"/>
      <c r="BD10" s="24"/>
      <c r="BE10" s="58"/>
      <c r="BF10" s="58"/>
      <c r="BG10" s="58"/>
      <c r="BH10" s="58"/>
      <c r="BI10" s="58"/>
      <c r="BJ10" s="58"/>
      <c r="BK10" s="30"/>
    </row>
    <row r="11" spans="1:63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97"/>
      <c r="Y11" s="98"/>
      <c r="Z11" s="98"/>
      <c r="AA11" s="8"/>
      <c r="AB11" s="56"/>
      <c r="AC11" s="9" t="s">
        <v>13</v>
      </c>
      <c r="AD11" s="59">
        <f>AVERAGE(H14:H22)</f>
        <v>0.61207777777777772</v>
      </c>
      <c r="AE11" s="45">
        <f>MEDIAN(H14:H22)</f>
        <v>0.61321000000000003</v>
      </c>
      <c r="AF11" s="108"/>
      <c r="AG11" s="109"/>
      <c r="AH11" s="8"/>
      <c r="AI11" s="56"/>
      <c r="AJ11" s="9" t="s">
        <v>12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 t="s">
        <v>73</v>
      </c>
      <c r="AS11" s="88" t="s">
        <v>74</v>
      </c>
      <c r="AT11" s="88" t="s">
        <v>25</v>
      </c>
      <c r="AU11" s="88" t="s">
        <v>75</v>
      </c>
      <c r="AV11" s="88" t="s">
        <v>76</v>
      </c>
      <c r="AW11" s="88" t="s">
        <v>77</v>
      </c>
      <c r="AX11" s="89" t="s">
        <v>78</v>
      </c>
      <c r="AY11" s="75"/>
      <c r="AZ11" s="75"/>
      <c r="BA11" s="75"/>
      <c r="BB11" s="24"/>
      <c r="BC11" s="58"/>
      <c r="BD11" s="87">
        <v>1000</v>
      </c>
      <c r="BE11" s="88" t="s">
        <v>79</v>
      </c>
      <c r="BF11" s="88" t="s">
        <v>80</v>
      </c>
      <c r="BG11" s="88" t="s">
        <v>25</v>
      </c>
      <c r="BH11" s="88" t="s">
        <v>81</v>
      </c>
      <c r="BI11" s="88" t="s">
        <v>82</v>
      </c>
      <c r="BJ11" s="88" t="s">
        <v>83</v>
      </c>
      <c r="BK11" s="89" t="s">
        <v>84</v>
      </c>
    </row>
    <row r="12" spans="1:63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97"/>
      <c r="Y12" s="98"/>
      <c r="Z12" s="98"/>
      <c r="AA12" s="8"/>
      <c r="AB12" s="56"/>
      <c r="AC12" s="9" t="s">
        <v>14</v>
      </c>
      <c r="AD12" s="59">
        <f>AVERAGE(I14:I22)</f>
        <v>6.7867777777777777E-2</v>
      </c>
      <c r="AE12" s="45">
        <f>MEDIAN(I14:I22)</f>
        <v>7.0000000000000007E-2</v>
      </c>
      <c r="AF12" s="108"/>
      <c r="AG12" s="109"/>
      <c r="AH12" s="8"/>
      <c r="AI12" s="56"/>
      <c r="AJ12" s="9" t="s">
        <v>13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75"/>
      <c r="AZ12" s="75"/>
      <c r="BA12" s="75"/>
      <c r="BB12" s="24"/>
      <c r="BC12" s="58"/>
      <c r="BD12" s="24">
        <v>512</v>
      </c>
      <c r="BE12" s="58" t="s">
        <v>97</v>
      </c>
      <c r="BF12" s="58" t="s">
        <v>98</v>
      </c>
      <c r="BG12" s="58" t="s">
        <v>25</v>
      </c>
      <c r="BH12" s="58" t="s">
        <v>99</v>
      </c>
      <c r="BI12" s="58" t="s">
        <v>100</v>
      </c>
      <c r="BJ12" s="58" t="s">
        <v>101</v>
      </c>
      <c r="BK12" s="30" t="s">
        <v>102</v>
      </c>
    </row>
    <row r="13" spans="1:63" ht="15.75" thickBot="1" x14ac:dyDescent="0.3">
      <c r="A13" s="8"/>
      <c r="B13" s="56"/>
      <c r="C13" s="5" t="s">
        <v>1</v>
      </c>
      <c r="D13" s="6" t="s">
        <v>2</v>
      </c>
      <c r="E13" s="6" t="s">
        <v>11</v>
      </c>
      <c r="F13" s="6" t="s">
        <v>3</v>
      </c>
      <c r="G13" s="6" t="s">
        <v>12</v>
      </c>
      <c r="H13" s="6" t="s">
        <v>13</v>
      </c>
      <c r="I13" s="6" t="s">
        <v>14</v>
      </c>
      <c r="J13" s="6" t="s">
        <v>20</v>
      </c>
      <c r="K13" s="7" t="s">
        <v>19</v>
      </c>
      <c r="L13" s="76"/>
      <c r="M13" s="76"/>
      <c r="N13" s="8"/>
      <c r="O13" s="56"/>
      <c r="P13" s="5" t="s">
        <v>1</v>
      </c>
      <c r="Q13" s="6" t="s">
        <v>2</v>
      </c>
      <c r="R13" s="6" t="s">
        <v>16</v>
      </c>
      <c r="S13" s="6" t="s">
        <v>12</v>
      </c>
      <c r="T13" s="6" t="s">
        <v>13</v>
      </c>
      <c r="U13" s="6" t="s">
        <v>14</v>
      </c>
      <c r="V13" s="6" t="s">
        <v>20</v>
      </c>
      <c r="W13" s="7" t="s">
        <v>19</v>
      </c>
      <c r="X13" s="97"/>
      <c r="Y13" s="98"/>
      <c r="Z13" s="98"/>
      <c r="AA13" s="8"/>
      <c r="AB13" s="56"/>
      <c r="AC13" s="9" t="s">
        <v>20</v>
      </c>
      <c r="AD13" s="59">
        <f>AVERAGE(J14:J22)</f>
        <v>11.054133333333333</v>
      </c>
      <c r="AE13" s="45">
        <f>MEDIAN(J14:J22)</f>
        <v>11.361000000000001</v>
      </c>
      <c r="AF13" s="108"/>
      <c r="AG13" s="109"/>
      <c r="AH13" s="8"/>
      <c r="AI13" s="56"/>
      <c r="AJ13" s="9" t="s">
        <v>16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29</v>
      </c>
      <c r="AU13" s="58"/>
      <c r="AV13" s="58"/>
      <c r="AW13" s="58"/>
      <c r="AX13" s="30"/>
      <c r="AY13" s="75"/>
      <c r="AZ13" s="75"/>
      <c r="BA13" s="75"/>
      <c r="BB13" s="24"/>
      <c r="BC13" s="58"/>
      <c r="BD13" s="24">
        <v>256</v>
      </c>
      <c r="BE13" s="58" t="s">
        <v>103</v>
      </c>
      <c r="BF13" s="58" t="s">
        <v>104</v>
      </c>
      <c r="BG13" s="58" t="s">
        <v>25</v>
      </c>
      <c r="BH13" s="58" t="s">
        <v>106</v>
      </c>
      <c r="BI13" s="58" t="s">
        <v>107</v>
      </c>
      <c r="BJ13" s="58" t="s">
        <v>108</v>
      </c>
      <c r="BK13" s="30" t="s">
        <v>109</v>
      </c>
    </row>
    <row r="14" spans="1:63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97"/>
      <c r="Y14" s="98"/>
      <c r="Z14" s="98"/>
      <c r="AA14" s="16"/>
      <c r="AB14" s="17"/>
      <c r="AC14" s="11" t="s">
        <v>19</v>
      </c>
      <c r="AD14" s="40">
        <f>AVERAGE(K14:K22)</f>
        <v>138.2176</v>
      </c>
      <c r="AE14" s="83">
        <f>MEDIAN(K14:K22)</f>
        <v>110.8</v>
      </c>
      <c r="AF14" s="108"/>
      <c r="AG14" s="109"/>
      <c r="AH14" s="8"/>
      <c r="AI14" s="56"/>
      <c r="AJ14" s="9" t="s">
        <v>14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75"/>
      <c r="AZ14" s="75"/>
      <c r="BA14" s="75"/>
      <c r="BB14" s="24"/>
      <c r="BC14" s="58"/>
      <c r="BD14" s="24">
        <v>128</v>
      </c>
      <c r="BE14" s="58" t="s">
        <v>110</v>
      </c>
      <c r="BF14" s="58" t="s">
        <v>111</v>
      </c>
      <c r="BG14" s="58" t="s">
        <v>25</v>
      </c>
      <c r="BH14" s="58" t="s">
        <v>112</v>
      </c>
      <c r="BI14" s="58" t="s">
        <v>113</v>
      </c>
      <c r="BJ14" s="58" t="s">
        <v>114</v>
      </c>
      <c r="BK14" s="30" t="s">
        <v>115</v>
      </c>
    </row>
    <row r="15" spans="1:63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97"/>
      <c r="Y15" s="98"/>
      <c r="Z15" s="98"/>
      <c r="AA15" s="112"/>
      <c r="AB15" s="106"/>
      <c r="AC15" s="106"/>
      <c r="AD15" s="106"/>
      <c r="AE15" s="106"/>
      <c r="AF15" s="108"/>
      <c r="AG15" s="109"/>
      <c r="AH15" s="8"/>
      <c r="AI15" s="56"/>
      <c r="AJ15" s="9" t="s">
        <v>20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75"/>
      <c r="AZ15" s="75"/>
      <c r="BA15" s="75"/>
      <c r="BB15" s="24"/>
      <c r="BC15" s="58"/>
      <c r="BD15" s="24">
        <v>64</v>
      </c>
      <c r="BE15" s="58" t="s">
        <v>116</v>
      </c>
      <c r="BF15" s="58" t="s">
        <v>117</v>
      </c>
      <c r="BG15" s="58" t="s">
        <v>25</v>
      </c>
      <c r="BH15" s="58" t="s">
        <v>118</v>
      </c>
      <c r="BI15" s="58" t="s">
        <v>119</v>
      </c>
      <c r="BJ15" s="58" t="s">
        <v>120</v>
      </c>
      <c r="BK15" s="30" t="s">
        <v>121</v>
      </c>
    </row>
    <row r="16" spans="1:63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97"/>
      <c r="Y16" s="98"/>
      <c r="Z16" s="98"/>
      <c r="AA16" s="113"/>
      <c r="AB16" s="110"/>
      <c r="AC16" s="110"/>
      <c r="AD16" s="110"/>
      <c r="AE16" s="110"/>
      <c r="AF16" s="110"/>
      <c r="AG16" s="111"/>
      <c r="AH16" s="16"/>
      <c r="AI16" s="17"/>
      <c r="AJ16" s="11" t="s">
        <v>19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75"/>
      <c r="AZ16" s="75"/>
      <c r="BA16" s="75"/>
      <c r="BB16" s="24"/>
      <c r="BC16" s="58"/>
      <c r="BD16" s="24">
        <v>32</v>
      </c>
      <c r="BE16" s="58" t="s">
        <v>122</v>
      </c>
      <c r="BF16" s="58" t="s">
        <v>123</v>
      </c>
      <c r="BG16" s="58" t="s">
        <v>25</v>
      </c>
      <c r="BH16" s="58" t="s">
        <v>124</v>
      </c>
      <c r="BI16" s="58" t="s">
        <v>125</v>
      </c>
      <c r="BJ16" s="58" t="s">
        <v>126</v>
      </c>
      <c r="BK16" s="30" t="s">
        <v>127</v>
      </c>
    </row>
    <row r="17" spans="1:63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97"/>
      <c r="Y17" s="98"/>
      <c r="Z17" s="98"/>
      <c r="AA17" s="104"/>
      <c r="AB17" s="104"/>
      <c r="AC17" s="104"/>
      <c r="AD17" s="104"/>
      <c r="AE17" s="104"/>
      <c r="AF17" s="104"/>
      <c r="AG17" s="104"/>
      <c r="AH17" s="104"/>
      <c r="AI17" s="104"/>
      <c r="AJ17" s="104"/>
      <c r="AK17" s="104"/>
      <c r="AL17" s="105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75"/>
      <c r="AZ17" s="75"/>
      <c r="BA17" s="75"/>
      <c r="BB17" s="24"/>
      <c r="BC17" s="58"/>
      <c r="BD17" s="31">
        <v>16</v>
      </c>
      <c r="BE17" s="32" t="s">
        <v>128</v>
      </c>
      <c r="BF17" s="32" t="s">
        <v>129</v>
      </c>
      <c r="BG17" s="32" t="s">
        <v>25</v>
      </c>
      <c r="BH17" s="32" t="s">
        <v>130</v>
      </c>
      <c r="BI17" s="32" t="s">
        <v>131</v>
      </c>
      <c r="BJ17" s="32" t="s">
        <v>132</v>
      </c>
      <c r="BK17" s="86" t="s">
        <v>133</v>
      </c>
    </row>
    <row r="18" spans="1:63" x14ac:dyDescent="0.25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97"/>
      <c r="Y18" s="98"/>
      <c r="Z18" s="98"/>
      <c r="AA18" s="98"/>
      <c r="AB18" s="98"/>
      <c r="AC18" s="98"/>
      <c r="AD18" s="98"/>
      <c r="AE18" s="98"/>
      <c r="AF18" s="98"/>
      <c r="AG18" s="98"/>
      <c r="AH18" s="98"/>
      <c r="AI18" s="98"/>
      <c r="AJ18" s="98"/>
      <c r="AK18" s="98"/>
      <c r="AL18" s="99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75"/>
      <c r="AZ18" s="75"/>
      <c r="BA18" s="75"/>
      <c r="BB18" s="24"/>
      <c r="BC18" s="58"/>
      <c r="BD18" s="24"/>
      <c r="BE18" s="58"/>
      <c r="BF18" s="58"/>
      <c r="BG18" s="58"/>
      <c r="BH18" s="58"/>
      <c r="BI18" s="58"/>
      <c r="BJ18" s="58"/>
      <c r="BK18" s="30"/>
    </row>
    <row r="19" spans="1:63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97"/>
      <c r="Y19" s="98"/>
      <c r="Z19" s="98"/>
      <c r="AA19" s="98"/>
      <c r="AB19" s="98"/>
      <c r="AC19" s="98"/>
      <c r="AD19" s="98"/>
      <c r="AE19" s="98"/>
      <c r="AF19" s="98"/>
      <c r="AG19" s="98"/>
      <c r="AH19" s="98"/>
      <c r="AI19" s="98"/>
      <c r="AJ19" s="98"/>
      <c r="AK19" s="98"/>
      <c r="AL19" s="99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75"/>
      <c r="AZ19" s="75"/>
      <c r="BA19" s="75"/>
      <c r="BB19" s="24"/>
      <c r="BC19" s="58"/>
      <c r="BD19" s="24"/>
      <c r="BE19" s="58"/>
      <c r="BF19" s="58"/>
      <c r="BG19" s="58"/>
      <c r="BH19" s="58"/>
      <c r="BI19" s="58"/>
      <c r="BJ19" s="58"/>
      <c r="BK19" s="30"/>
    </row>
    <row r="20" spans="1:63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97"/>
      <c r="Y20" s="98"/>
      <c r="Z20" s="98"/>
      <c r="AA20" s="98"/>
      <c r="AB20" s="98"/>
      <c r="AC20" s="98"/>
      <c r="AD20" s="98"/>
      <c r="AE20" s="98"/>
      <c r="AF20" s="98"/>
      <c r="AG20" s="98"/>
      <c r="AH20" s="98"/>
      <c r="AI20" s="98"/>
      <c r="AJ20" s="98"/>
      <c r="AK20" s="98"/>
      <c r="AL20" s="99"/>
      <c r="AO20" s="24"/>
      <c r="AP20" s="58"/>
      <c r="AQ20" s="87">
        <v>3200</v>
      </c>
      <c r="AR20" s="88" t="s">
        <v>85</v>
      </c>
      <c r="AS20" s="88" t="s">
        <v>86</v>
      </c>
      <c r="AT20" s="88" t="s">
        <v>25</v>
      </c>
      <c r="AU20" s="88" t="s">
        <v>87</v>
      </c>
      <c r="AV20" s="88" t="s">
        <v>88</v>
      </c>
      <c r="AW20" s="88" t="s">
        <v>89</v>
      </c>
      <c r="AX20" s="89" t="s">
        <v>90</v>
      </c>
      <c r="AY20" s="75"/>
      <c r="AZ20" s="75"/>
      <c r="BA20" s="75"/>
      <c r="BB20" s="24"/>
      <c r="BC20" s="58"/>
      <c r="BD20" s="87">
        <v>1000</v>
      </c>
      <c r="BE20" s="88" t="s">
        <v>91</v>
      </c>
      <c r="BF20" s="88" t="s">
        <v>92</v>
      </c>
      <c r="BG20" s="88" t="s">
        <v>25</v>
      </c>
      <c r="BH20" s="88" t="s">
        <v>93</v>
      </c>
      <c r="BI20" s="88" t="s">
        <v>94</v>
      </c>
      <c r="BJ20" s="88" t="s">
        <v>95</v>
      </c>
      <c r="BK20" s="89" t="s">
        <v>96</v>
      </c>
    </row>
    <row r="21" spans="1:63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97"/>
      <c r="Y21" s="98"/>
      <c r="Z21" s="98"/>
      <c r="AA21" s="98"/>
      <c r="AB21" s="98"/>
      <c r="AC21" s="98"/>
      <c r="AD21" s="98"/>
      <c r="AE21" s="98"/>
      <c r="AF21" s="98"/>
      <c r="AG21" s="98"/>
      <c r="AH21" s="98"/>
      <c r="AI21" s="98"/>
      <c r="AJ21" s="98"/>
      <c r="AK21" s="98"/>
      <c r="AL21" s="99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75"/>
      <c r="AZ21" s="75"/>
      <c r="BA21" s="75"/>
      <c r="BB21" s="24"/>
      <c r="BC21" s="58"/>
      <c r="BD21" s="24">
        <v>512</v>
      </c>
      <c r="BE21" s="58" t="s">
        <v>134</v>
      </c>
      <c r="BF21" s="58" t="s">
        <v>135</v>
      </c>
      <c r="BG21" s="58" t="s">
        <v>25</v>
      </c>
      <c r="BH21" s="58" t="s">
        <v>136</v>
      </c>
      <c r="BI21" s="58" t="s">
        <v>137</v>
      </c>
      <c r="BJ21" s="58" t="s">
        <v>138</v>
      </c>
      <c r="BK21" s="30" t="s">
        <v>139</v>
      </c>
    </row>
    <row r="22" spans="1:63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97"/>
      <c r="Y22" s="98"/>
      <c r="Z22" s="98"/>
      <c r="AA22" s="98"/>
      <c r="AB22" s="98"/>
      <c r="AC22" s="98"/>
      <c r="AD22" s="98"/>
      <c r="AE22" s="98"/>
      <c r="AF22" s="98"/>
      <c r="AG22" s="98"/>
      <c r="AH22" s="98"/>
      <c r="AI22" s="98"/>
      <c r="AJ22" s="98"/>
      <c r="AK22" s="98"/>
      <c r="AL22" s="99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75"/>
      <c r="AZ22" s="75"/>
      <c r="BA22" s="75"/>
      <c r="BB22" s="24"/>
      <c r="BC22" s="58"/>
      <c r="BD22" s="24">
        <v>256</v>
      </c>
      <c r="BE22" s="58" t="s">
        <v>140</v>
      </c>
      <c r="BF22" s="58" t="s">
        <v>141</v>
      </c>
      <c r="BG22" s="58" t="s">
        <v>25</v>
      </c>
      <c r="BH22" s="58" t="s">
        <v>142</v>
      </c>
      <c r="BI22" s="58" t="s">
        <v>143</v>
      </c>
      <c r="BJ22" s="58" t="s">
        <v>144</v>
      </c>
      <c r="BK22" s="30" t="s">
        <v>145</v>
      </c>
    </row>
    <row r="23" spans="1:63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97"/>
      <c r="Y23" s="98"/>
      <c r="Z23" s="98"/>
      <c r="AA23" s="98"/>
      <c r="AB23" s="98"/>
      <c r="AC23" s="98"/>
      <c r="AD23" s="98"/>
      <c r="AE23" s="98"/>
      <c r="AF23" s="98"/>
      <c r="AG23" s="98"/>
      <c r="AH23" s="98"/>
      <c r="AI23" s="98"/>
      <c r="AJ23" s="98"/>
      <c r="AK23" s="98"/>
      <c r="AL23" s="99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75"/>
      <c r="AZ23" s="75"/>
      <c r="BA23" s="75"/>
      <c r="BB23" s="24"/>
      <c r="BC23" s="58"/>
      <c r="BD23" s="24">
        <v>128</v>
      </c>
      <c r="BE23" s="58" t="s">
        <v>146</v>
      </c>
      <c r="BF23" s="58" t="s">
        <v>147</v>
      </c>
      <c r="BG23" s="58" t="s">
        <v>25</v>
      </c>
      <c r="BH23" s="58" t="s">
        <v>148</v>
      </c>
      <c r="BI23" s="58" t="s">
        <v>149</v>
      </c>
      <c r="BJ23" s="58" t="s">
        <v>150</v>
      </c>
      <c r="BK23" s="30" t="s">
        <v>151</v>
      </c>
    </row>
    <row r="24" spans="1:63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97"/>
      <c r="Y24" s="98"/>
      <c r="Z24" s="98"/>
      <c r="AA24" s="101"/>
      <c r="AB24" s="101"/>
      <c r="AC24" s="101"/>
      <c r="AD24" s="101"/>
      <c r="AE24" s="101"/>
      <c r="AF24" s="101"/>
      <c r="AG24" s="101"/>
      <c r="AH24" s="101"/>
      <c r="AI24" s="101"/>
      <c r="AJ24" s="101"/>
      <c r="AK24" s="101"/>
      <c r="AL24" s="102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75"/>
      <c r="AZ24" s="75"/>
      <c r="BA24" s="75"/>
      <c r="BB24" s="24"/>
      <c r="BC24" s="58"/>
      <c r="BD24" s="24">
        <v>64</v>
      </c>
      <c r="BE24" s="58" t="s">
        <v>152</v>
      </c>
      <c r="BF24" s="58" t="s">
        <v>153</v>
      </c>
      <c r="BG24" s="58" t="s">
        <v>25</v>
      </c>
      <c r="BH24" s="58" t="s">
        <v>154</v>
      </c>
      <c r="BI24" s="58" t="s">
        <v>155</v>
      </c>
      <c r="BJ24" s="58" t="s">
        <v>156</v>
      </c>
      <c r="BK24" s="30" t="s">
        <v>157</v>
      </c>
    </row>
    <row r="25" spans="1:63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11</v>
      </c>
      <c r="F25" s="22" t="s">
        <v>3</v>
      </c>
      <c r="G25" s="22" t="s">
        <v>12</v>
      </c>
      <c r="H25" s="22" t="s">
        <v>13</v>
      </c>
      <c r="I25" s="22" t="s">
        <v>14</v>
      </c>
      <c r="J25" s="22" t="s">
        <v>20</v>
      </c>
      <c r="K25" s="23" t="s">
        <v>19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16</v>
      </c>
      <c r="S25" s="22" t="s">
        <v>12</v>
      </c>
      <c r="T25" s="22" t="s">
        <v>13</v>
      </c>
      <c r="U25" s="22" t="s">
        <v>14</v>
      </c>
      <c r="V25" s="22" t="s">
        <v>20</v>
      </c>
      <c r="W25" s="23" t="s">
        <v>19</v>
      </c>
      <c r="X25" s="97"/>
      <c r="Y25" s="98"/>
      <c r="Z25" s="98"/>
      <c r="AA25" s="57" t="s">
        <v>8</v>
      </c>
      <c r="AB25" s="20" t="s">
        <v>6</v>
      </c>
      <c r="AC25" s="21" t="s">
        <v>0</v>
      </c>
      <c r="AD25" s="22" t="s">
        <v>17</v>
      </c>
      <c r="AE25" s="23" t="s">
        <v>18</v>
      </c>
      <c r="AF25" s="106"/>
      <c r="AG25" s="107"/>
      <c r="AH25" s="57" t="s">
        <v>8</v>
      </c>
      <c r="AI25" s="20" t="s">
        <v>7</v>
      </c>
      <c r="AJ25" s="21" t="s">
        <v>0</v>
      </c>
      <c r="AK25" s="22" t="s">
        <v>17</v>
      </c>
      <c r="AL25" s="23" t="s">
        <v>18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75"/>
      <c r="AZ25" s="75"/>
      <c r="BA25" s="75"/>
      <c r="BB25" s="24"/>
      <c r="BC25" s="58"/>
      <c r="BD25" s="24">
        <v>32</v>
      </c>
      <c r="BE25" s="58" t="s">
        <v>158</v>
      </c>
      <c r="BF25" s="58" t="s">
        <v>159</v>
      </c>
      <c r="BG25" s="58" t="s">
        <v>25</v>
      </c>
      <c r="BH25" s="58" t="s">
        <v>160</v>
      </c>
      <c r="BI25" s="58" t="s">
        <v>161</v>
      </c>
      <c r="BJ25" s="58" t="s">
        <v>162</v>
      </c>
      <c r="BK25" s="30" t="s">
        <v>163</v>
      </c>
    </row>
    <row r="26" spans="1:63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97"/>
      <c r="Y26" s="98"/>
      <c r="Z26" s="98"/>
      <c r="AA26" s="24"/>
      <c r="AB26" s="58"/>
      <c r="AC26" s="25" t="s">
        <v>12</v>
      </c>
      <c r="AD26" s="61">
        <f>AVERAGE(G26:G34)</f>
        <v>0.61509999999999998</v>
      </c>
      <c r="AE26" s="84">
        <f>MEDIAN(G26:G34)</f>
        <v>0.61509999999999998</v>
      </c>
      <c r="AF26" s="108"/>
      <c r="AG26" s="109"/>
      <c r="AH26" s="24"/>
      <c r="AI26" s="58"/>
      <c r="AJ26" s="60" t="s">
        <v>12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75"/>
      <c r="AZ26" s="75"/>
      <c r="BA26" s="75"/>
      <c r="BB26" s="24"/>
      <c r="BC26" s="58"/>
      <c r="BD26" s="31">
        <v>16</v>
      </c>
      <c r="BE26" s="90">
        <v>45563</v>
      </c>
      <c r="BF26" s="32" t="s">
        <v>164</v>
      </c>
      <c r="BG26" s="32" t="s">
        <v>25</v>
      </c>
      <c r="BH26" s="32" t="s">
        <v>165</v>
      </c>
      <c r="BI26" s="32" t="s">
        <v>166</v>
      </c>
      <c r="BJ26" s="32" t="s">
        <v>167</v>
      </c>
      <c r="BK26" s="86" t="s">
        <v>168</v>
      </c>
    </row>
    <row r="27" spans="1:63" x14ac:dyDescent="0.25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97"/>
      <c r="Y27" s="98"/>
      <c r="Z27" s="98"/>
      <c r="AA27" s="24"/>
      <c r="AB27" s="58"/>
      <c r="AC27" s="25" t="s">
        <v>13</v>
      </c>
      <c r="AD27" s="61">
        <f>AVERAGE(H26:H34)</f>
        <v>0.61334</v>
      </c>
      <c r="AE27" s="84">
        <f>MEDIAN(H26:H34)</f>
        <v>0.61429999999999996</v>
      </c>
      <c r="AF27" s="108"/>
      <c r="AG27" s="109"/>
      <c r="AH27" s="24"/>
      <c r="AI27" s="58"/>
      <c r="AJ27" s="25" t="s">
        <v>13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75"/>
      <c r="AZ27" s="75"/>
      <c r="BA27" s="75"/>
      <c r="BB27" s="24"/>
      <c r="BC27" s="58"/>
      <c r="BD27" s="24"/>
      <c r="BE27" s="58"/>
      <c r="BF27" s="58"/>
      <c r="BG27" s="58"/>
      <c r="BH27" s="58"/>
      <c r="BI27" s="58"/>
      <c r="BJ27" s="58"/>
      <c r="BK27" s="30"/>
    </row>
    <row r="28" spans="1:63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97"/>
      <c r="Y28" s="98"/>
      <c r="Z28" s="98"/>
      <c r="AA28" s="24"/>
      <c r="AB28" s="58"/>
      <c r="AC28" s="25" t="s">
        <v>14</v>
      </c>
      <c r="AD28" s="61">
        <f>AVERAGE(I26:I34)</f>
        <v>2.1271333333333337E-2</v>
      </c>
      <c r="AE28" s="84">
        <f>MEDIAN(I26:I34)</f>
        <v>8.9999999999999993E-3</v>
      </c>
      <c r="AF28" s="108"/>
      <c r="AG28" s="109"/>
      <c r="AH28" s="24"/>
      <c r="AI28" s="58"/>
      <c r="AJ28" s="25" t="s">
        <v>16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75"/>
      <c r="AZ28" s="75"/>
      <c r="BA28" s="75"/>
      <c r="BB28" s="24"/>
      <c r="BC28" s="58"/>
      <c r="BD28" s="24"/>
      <c r="BE28" s="58"/>
      <c r="BF28" s="58"/>
      <c r="BG28" s="58"/>
      <c r="BH28" s="58"/>
      <c r="BI28" s="58"/>
      <c r="BJ28" s="58"/>
      <c r="BK28" s="30"/>
    </row>
    <row r="29" spans="1:63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97"/>
      <c r="Y29" s="98"/>
      <c r="Z29" s="98"/>
      <c r="AA29" s="24"/>
      <c r="AB29" s="58"/>
      <c r="AC29" s="25" t="s">
        <v>20</v>
      </c>
      <c r="AD29" s="61">
        <f>AVERAGE(J26:J34)</f>
        <v>3.4606766666666666</v>
      </c>
      <c r="AE29" s="52">
        <f>MEDIAN(J26:J34)</f>
        <v>1.45709</v>
      </c>
      <c r="AF29" s="108"/>
      <c r="AG29" s="109"/>
      <c r="AH29" s="24"/>
      <c r="AI29" s="58"/>
      <c r="AJ29" s="25" t="s">
        <v>14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 t="s">
        <v>169</v>
      </c>
      <c r="AS29" s="88" t="s">
        <v>170</v>
      </c>
      <c r="AT29" s="88" t="s">
        <v>25</v>
      </c>
      <c r="AU29" s="88" t="s">
        <v>171</v>
      </c>
      <c r="AV29" s="88" t="s">
        <v>172</v>
      </c>
      <c r="AW29" s="88" t="s">
        <v>173</v>
      </c>
      <c r="AX29" s="89" t="s">
        <v>174</v>
      </c>
      <c r="AY29" s="75"/>
      <c r="AZ29" s="75"/>
      <c r="BA29" s="75"/>
      <c r="BB29" s="24"/>
      <c r="BC29" s="58"/>
      <c r="BD29" s="87">
        <v>1000</v>
      </c>
      <c r="BE29" s="88" t="s">
        <v>320</v>
      </c>
      <c r="BF29" s="88" t="s">
        <v>175</v>
      </c>
      <c r="BG29" s="88" t="s">
        <v>25</v>
      </c>
      <c r="BH29" s="88" t="s">
        <v>176</v>
      </c>
      <c r="BI29" s="88" t="s">
        <v>177</v>
      </c>
      <c r="BJ29" s="88" t="s">
        <v>178</v>
      </c>
      <c r="BK29" s="89" t="s">
        <v>179</v>
      </c>
    </row>
    <row r="30" spans="1:63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97"/>
      <c r="Y30" s="98"/>
      <c r="Z30" s="98"/>
      <c r="AA30" s="24"/>
      <c r="AB30" s="58"/>
      <c r="AC30" s="27" t="s">
        <v>19</v>
      </c>
      <c r="AD30" s="48">
        <f>AVERAGE(K26:K34)</f>
        <v>42.741333333333323</v>
      </c>
      <c r="AE30" s="29">
        <f>MEDIAN(K26:K34)</f>
        <v>22.8</v>
      </c>
      <c r="AF30" s="108"/>
      <c r="AG30" s="109"/>
      <c r="AH30" s="24"/>
      <c r="AI30" s="58"/>
      <c r="AJ30" s="25" t="s">
        <v>20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75"/>
      <c r="AZ30" s="75"/>
      <c r="BA30" s="75"/>
      <c r="BB30" s="24"/>
      <c r="BC30" s="58"/>
      <c r="BD30" s="24">
        <v>512</v>
      </c>
      <c r="BE30" s="58" t="s">
        <v>180</v>
      </c>
      <c r="BF30" s="58" t="s">
        <v>181</v>
      </c>
      <c r="BG30" s="58" t="s">
        <v>25</v>
      </c>
      <c r="BH30" s="58" t="s">
        <v>182</v>
      </c>
      <c r="BI30" s="58" t="s">
        <v>183</v>
      </c>
      <c r="BJ30" s="58" t="s">
        <v>184</v>
      </c>
      <c r="BK30" s="30" t="s">
        <v>185</v>
      </c>
    </row>
    <row r="31" spans="1:63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97"/>
      <c r="Y31" s="98"/>
      <c r="Z31" s="98"/>
      <c r="AA31" s="24"/>
      <c r="AB31" s="58"/>
      <c r="AC31" s="58"/>
      <c r="AD31" s="58"/>
      <c r="AE31" s="30"/>
      <c r="AF31" s="108"/>
      <c r="AG31" s="109"/>
      <c r="AH31" s="24"/>
      <c r="AI31" s="58"/>
      <c r="AJ31" s="27" t="s">
        <v>19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75"/>
      <c r="AZ31" s="75"/>
      <c r="BA31" s="75"/>
      <c r="BB31" s="24"/>
      <c r="BC31" s="58"/>
      <c r="BD31" s="24">
        <v>256</v>
      </c>
      <c r="BE31" s="58" t="s">
        <v>186</v>
      </c>
      <c r="BF31" s="58" t="s">
        <v>187</v>
      </c>
      <c r="BG31" s="58" t="s">
        <v>25</v>
      </c>
      <c r="BH31" s="58" t="s">
        <v>188</v>
      </c>
      <c r="BI31" s="58" t="s">
        <v>189</v>
      </c>
      <c r="BJ31" s="58" t="s">
        <v>190</v>
      </c>
      <c r="BK31" s="30" t="s">
        <v>191</v>
      </c>
    </row>
    <row r="32" spans="1:63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97"/>
      <c r="Y32" s="98"/>
      <c r="Z32" s="98"/>
      <c r="AA32" s="24"/>
      <c r="AB32" s="58"/>
      <c r="AC32" s="58"/>
      <c r="AD32" s="58"/>
      <c r="AE32" s="30"/>
      <c r="AF32" s="108"/>
      <c r="AG32" s="109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75"/>
      <c r="AZ32" s="75"/>
      <c r="BA32" s="75"/>
      <c r="BB32" s="24"/>
      <c r="BC32" s="58"/>
      <c r="BD32" s="24">
        <v>128</v>
      </c>
      <c r="BE32" s="58" t="s">
        <v>192</v>
      </c>
      <c r="BF32" s="58" t="s">
        <v>193</v>
      </c>
      <c r="BG32" s="58" t="s">
        <v>25</v>
      </c>
      <c r="BH32" s="58" t="s">
        <v>194</v>
      </c>
      <c r="BI32" s="58" t="s">
        <v>195</v>
      </c>
      <c r="BJ32" s="58" t="s">
        <v>196</v>
      </c>
      <c r="BK32" s="30" t="s">
        <v>197</v>
      </c>
    </row>
    <row r="33" spans="1:63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97"/>
      <c r="Y33" s="98"/>
      <c r="Z33" s="98"/>
      <c r="AA33" s="24"/>
      <c r="AB33" s="58"/>
      <c r="AC33" s="21" t="s">
        <v>1</v>
      </c>
      <c r="AD33" s="22" t="s">
        <v>17</v>
      </c>
      <c r="AE33" s="23" t="s">
        <v>18</v>
      </c>
      <c r="AF33" s="108"/>
      <c r="AG33" s="109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75"/>
      <c r="AZ33" s="75"/>
      <c r="BA33" s="75"/>
      <c r="BB33" s="24"/>
      <c r="BC33" s="58"/>
      <c r="BD33" s="24">
        <v>64</v>
      </c>
      <c r="BE33" s="58" t="s">
        <v>198</v>
      </c>
      <c r="BF33" s="58" t="s">
        <v>199</v>
      </c>
      <c r="BG33" s="58" t="s">
        <v>25</v>
      </c>
      <c r="BH33" s="58" t="s">
        <v>200</v>
      </c>
      <c r="BI33" s="58" t="s">
        <v>201</v>
      </c>
      <c r="BJ33" s="58" t="s">
        <v>202</v>
      </c>
      <c r="BK33" s="30" t="s">
        <v>203</v>
      </c>
    </row>
    <row r="34" spans="1:63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97"/>
      <c r="Y34" s="98"/>
      <c r="Z34" s="98"/>
      <c r="AA34" s="24"/>
      <c r="AB34" s="58"/>
      <c r="AC34" s="60" t="s">
        <v>12</v>
      </c>
      <c r="AD34" s="61">
        <f>AVERAGE(G38:G46)</f>
        <v>0.61509999999999998</v>
      </c>
      <c r="AE34" s="84">
        <f>MEDIAN(G38:G46)</f>
        <v>0.61509999999999998</v>
      </c>
      <c r="AF34" s="108"/>
      <c r="AG34" s="109"/>
      <c r="AH34" s="24"/>
      <c r="AI34" s="58"/>
      <c r="AJ34" s="21" t="s">
        <v>1</v>
      </c>
      <c r="AK34" s="22" t="s">
        <v>17</v>
      </c>
      <c r="AL34" s="23" t="s">
        <v>18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75"/>
      <c r="AZ34" s="75"/>
      <c r="BA34" s="75"/>
      <c r="BB34" s="24"/>
      <c r="BC34" s="58"/>
      <c r="BD34" s="24">
        <v>32</v>
      </c>
      <c r="BE34" s="58" t="s">
        <v>204</v>
      </c>
      <c r="BF34" s="58" t="s">
        <v>205</v>
      </c>
      <c r="BG34" s="58" t="s">
        <v>25</v>
      </c>
      <c r="BH34" s="58" t="s">
        <v>206</v>
      </c>
      <c r="BI34" s="58" t="s">
        <v>207</v>
      </c>
      <c r="BJ34" s="58" t="s">
        <v>208</v>
      </c>
      <c r="BK34" s="30" t="s">
        <v>209</v>
      </c>
    </row>
    <row r="35" spans="1:63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97"/>
      <c r="Y35" s="98"/>
      <c r="Z35" s="98"/>
      <c r="AA35" s="24"/>
      <c r="AB35" s="58"/>
      <c r="AC35" s="25" t="s">
        <v>13</v>
      </c>
      <c r="AD35" s="61">
        <f>AVERAGE(H38:H46)</f>
        <v>0.6236477777777778</v>
      </c>
      <c r="AE35" s="84">
        <f>MEDIAN(H38:H46)</f>
        <v>0.61609999999999998</v>
      </c>
      <c r="AF35" s="108"/>
      <c r="AG35" s="109"/>
      <c r="AH35" s="24"/>
      <c r="AI35" s="58"/>
      <c r="AJ35" s="60" t="s">
        <v>12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75"/>
      <c r="AZ35" s="75"/>
      <c r="BA35" s="75"/>
      <c r="BB35" s="24"/>
      <c r="BC35" s="58"/>
      <c r="BD35" s="31">
        <v>16</v>
      </c>
      <c r="BE35" s="90" t="s">
        <v>210</v>
      </c>
      <c r="BF35" s="32" t="s">
        <v>211</v>
      </c>
      <c r="BG35" s="32" t="s">
        <v>25</v>
      </c>
      <c r="BH35" s="32" t="s">
        <v>105</v>
      </c>
      <c r="BI35" s="32" t="s">
        <v>212</v>
      </c>
      <c r="BJ35" s="32" t="s">
        <v>213</v>
      </c>
      <c r="BK35" s="86" t="s">
        <v>214</v>
      </c>
    </row>
    <row r="36" spans="1:63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97"/>
      <c r="Y36" s="98"/>
      <c r="Z36" s="98"/>
      <c r="AA36" s="24"/>
      <c r="AB36" s="58"/>
      <c r="AC36" s="25" t="s">
        <v>14</v>
      </c>
      <c r="AD36" s="61">
        <f>AVERAGE(I38:I46)</f>
        <v>7.7164444444444438E-2</v>
      </c>
      <c r="AE36" s="52">
        <f>MEDIAN(I38:I46)</f>
        <v>4.5699999999999998E-2</v>
      </c>
      <c r="AF36" s="108"/>
      <c r="AG36" s="109"/>
      <c r="AH36" s="24"/>
      <c r="AI36" s="58"/>
      <c r="AJ36" s="25" t="s">
        <v>13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75"/>
      <c r="AZ36" s="75"/>
      <c r="BA36" s="75"/>
      <c r="BB36" s="24"/>
      <c r="BC36" s="58"/>
      <c r="BD36" s="24"/>
      <c r="BE36" s="58"/>
      <c r="BF36" s="58"/>
      <c r="BG36" s="58"/>
      <c r="BH36" s="58"/>
      <c r="BI36" s="58"/>
      <c r="BJ36" s="58"/>
      <c r="BK36" s="30"/>
    </row>
    <row r="37" spans="1:63" ht="15.75" thickBot="1" x14ac:dyDescent="0.3">
      <c r="A37" s="24"/>
      <c r="B37" s="58"/>
      <c r="C37" s="21" t="s">
        <v>1</v>
      </c>
      <c r="D37" s="22" t="s">
        <v>2</v>
      </c>
      <c r="E37" s="22" t="s">
        <v>11</v>
      </c>
      <c r="F37" s="22" t="s">
        <v>3</v>
      </c>
      <c r="G37" s="22" t="s">
        <v>12</v>
      </c>
      <c r="H37" s="22" t="s">
        <v>13</v>
      </c>
      <c r="I37" s="22" t="s">
        <v>14</v>
      </c>
      <c r="J37" s="22" t="s">
        <v>20</v>
      </c>
      <c r="K37" s="23" t="s">
        <v>19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16</v>
      </c>
      <c r="S37" s="22" t="s">
        <v>12</v>
      </c>
      <c r="T37" s="22" t="s">
        <v>13</v>
      </c>
      <c r="U37" s="22" t="s">
        <v>14</v>
      </c>
      <c r="V37" s="22" t="s">
        <v>20</v>
      </c>
      <c r="W37" s="23" t="s">
        <v>19</v>
      </c>
      <c r="X37" s="97"/>
      <c r="Y37" s="98"/>
      <c r="Z37" s="98"/>
      <c r="AA37" s="24"/>
      <c r="AB37" s="58"/>
      <c r="AC37" s="25" t="s">
        <v>20</v>
      </c>
      <c r="AD37" s="61">
        <f>AVERAGE(J38:J46)</f>
        <v>12.590722222222221</v>
      </c>
      <c r="AE37" s="52">
        <f>MEDIAN(J38:J46)</f>
        <v>7.4420000000000002</v>
      </c>
      <c r="AF37" s="108"/>
      <c r="AG37" s="109"/>
      <c r="AH37" s="24"/>
      <c r="AI37" s="58"/>
      <c r="AJ37" s="25" t="s">
        <v>16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75"/>
      <c r="AZ37" s="75"/>
      <c r="BA37" s="75"/>
      <c r="BB37" s="24"/>
      <c r="BC37" s="58"/>
      <c r="BD37" s="24"/>
      <c r="BE37" s="58"/>
      <c r="BF37" s="58"/>
      <c r="BG37" s="58"/>
      <c r="BH37" s="58"/>
      <c r="BI37" s="58"/>
      <c r="BJ37" s="58"/>
      <c r="BK37" s="30"/>
    </row>
    <row r="38" spans="1:63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97"/>
      <c r="Y38" s="98"/>
      <c r="Z38" s="98"/>
      <c r="AA38" s="31"/>
      <c r="AB38" s="32"/>
      <c r="AC38" s="27" t="s">
        <v>19</v>
      </c>
      <c r="AD38" s="48">
        <f>AVERAGE(K38:K46)</f>
        <v>201.82188888888885</v>
      </c>
      <c r="AE38" s="54">
        <f>MEDIAN(K38:K46)</f>
        <v>124.14400000000001</v>
      </c>
      <c r="AF38" s="108"/>
      <c r="AG38" s="109"/>
      <c r="AH38" s="24"/>
      <c r="AI38" s="58"/>
      <c r="AJ38" s="25" t="s">
        <v>14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 t="s">
        <v>215</v>
      </c>
      <c r="AS38" s="88" t="s">
        <v>216</v>
      </c>
      <c r="AT38" s="88" t="s">
        <v>25</v>
      </c>
      <c r="AU38" s="88" t="s">
        <v>217</v>
      </c>
      <c r="AV38" s="88" t="s">
        <v>218</v>
      </c>
      <c r="AW38" s="88" t="s">
        <v>219</v>
      </c>
      <c r="AX38" s="89" t="s">
        <v>220</v>
      </c>
      <c r="AY38" s="75"/>
      <c r="AZ38" s="75"/>
      <c r="BA38" s="75"/>
      <c r="BB38" s="24"/>
      <c r="BC38" s="58"/>
      <c r="BD38" s="87">
        <v>1000</v>
      </c>
      <c r="BE38" s="88" t="s">
        <v>319</v>
      </c>
      <c r="BF38" s="88" t="s">
        <v>221</v>
      </c>
      <c r="BG38" s="88" t="s">
        <v>25</v>
      </c>
      <c r="BH38" s="88" t="s">
        <v>222</v>
      </c>
      <c r="BI38" s="88" t="s">
        <v>223</v>
      </c>
      <c r="BJ38" s="88" t="s">
        <v>224</v>
      </c>
      <c r="BK38" s="89" t="s">
        <v>225</v>
      </c>
    </row>
    <row r="39" spans="1:63" x14ac:dyDescent="0.25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97"/>
      <c r="Y39" s="98"/>
      <c r="Z39" s="98"/>
      <c r="AA39" s="112"/>
      <c r="AB39" s="106"/>
      <c r="AC39" s="106"/>
      <c r="AD39" s="106"/>
      <c r="AE39" s="106"/>
      <c r="AF39" s="108"/>
      <c r="AG39" s="109"/>
      <c r="AH39" s="24"/>
      <c r="AI39" s="58"/>
      <c r="AJ39" s="25" t="s">
        <v>20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75"/>
      <c r="AZ39" s="75"/>
      <c r="BA39" s="75"/>
      <c r="BB39" s="24"/>
      <c r="BC39" s="58"/>
      <c r="BD39" s="24">
        <v>512</v>
      </c>
      <c r="BE39" s="58" t="s">
        <v>226</v>
      </c>
      <c r="BF39" s="58" t="s">
        <v>227</v>
      </c>
      <c r="BG39" s="58" t="s">
        <v>25</v>
      </c>
      <c r="BH39" s="58" t="s">
        <v>228</v>
      </c>
      <c r="BI39" s="58" t="s">
        <v>230</v>
      </c>
      <c r="BJ39" s="58" t="s">
        <v>231</v>
      </c>
      <c r="BK39" s="30" t="s">
        <v>232</v>
      </c>
    </row>
    <row r="40" spans="1:63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97"/>
      <c r="Y40" s="98"/>
      <c r="Z40" s="98"/>
      <c r="AA40" s="113"/>
      <c r="AB40" s="110"/>
      <c r="AC40" s="110"/>
      <c r="AD40" s="110"/>
      <c r="AE40" s="110"/>
      <c r="AF40" s="110"/>
      <c r="AG40" s="111"/>
      <c r="AH40" s="31"/>
      <c r="AI40" s="32"/>
      <c r="AJ40" s="27" t="s">
        <v>19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75"/>
      <c r="AZ40" s="75"/>
      <c r="BA40" s="75"/>
      <c r="BB40" s="24"/>
      <c r="BC40" s="58"/>
      <c r="BD40" s="24">
        <v>256</v>
      </c>
      <c r="BE40" s="58" t="s">
        <v>233</v>
      </c>
      <c r="BF40" s="58" t="s">
        <v>234</v>
      </c>
      <c r="BG40" s="58" t="s">
        <v>25</v>
      </c>
      <c r="BH40" s="58" t="s">
        <v>235</v>
      </c>
      <c r="BI40" s="58" t="s">
        <v>236</v>
      </c>
      <c r="BJ40" s="58" t="s">
        <v>237</v>
      </c>
      <c r="BK40" s="30" t="s">
        <v>238</v>
      </c>
    </row>
    <row r="41" spans="1:63" x14ac:dyDescent="0.25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97"/>
      <c r="Y41" s="98"/>
      <c r="Z41" s="98"/>
      <c r="AA41" s="98"/>
      <c r="AB41" s="98"/>
      <c r="AC41" s="98"/>
      <c r="AD41" s="98"/>
      <c r="AE41" s="98"/>
      <c r="AF41" s="98"/>
      <c r="AG41" s="98"/>
      <c r="AH41" s="98"/>
      <c r="AI41" s="98"/>
      <c r="AJ41" s="98"/>
      <c r="AK41" s="98"/>
      <c r="AL41" s="99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75"/>
      <c r="AZ41" s="75"/>
      <c r="BA41" s="75"/>
      <c r="BB41" s="24"/>
      <c r="BC41" s="58"/>
      <c r="BD41" s="24">
        <v>128</v>
      </c>
      <c r="BE41" s="58" t="s">
        <v>239</v>
      </c>
      <c r="BF41" s="58" t="s">
        <v>240</v>
      </c>
      <c r="BG41" s="58" t="s">
        <v>25</v>
      </c>
      <c r="BH41" s="58" t="s">
        <v>241</v>
      </c>
      <c r="BI41" s="58" t="s">
        <v>242</v>
      </c>
      <c r="BJ41" s="58" t="s">
        <v>243</v>
      </c>
      <c r="BK41" s="30" t="s">
        <v>244</v>
      </c>
    </row>
    <row r="42" spans="1:63" x14ac:dyDescent="0.25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97"/>
      <c r="Y42" s="98"/>
      <c r="Z42" s="98"/>
      <c r="AA42" s="98"/>
      <c r="AB42" s="98"/>
      <c r="AC42" s="98"/>
      <c r="AD42" s="98"/>
      <c r="AE42" s="98"/>
      <c r="AF42" s="98"/>
      <c r="AG42" s="98"/>
      <c r="AH42" s="98"/>
      <c r="AI42" s="98"/>
      <c r="AJ42" s="98"/>
      <c r="AK42" s="98"/>
      <c r="AL42" s="99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75"/>
      <c r="AZ42" s="75"/>
      <c r="BA42" s="75"/>
      <c r="BB42" s="24"/>
      <c r="BC42" s="58"/>
      <c r="BD42" s="24">
        <v>64</v>
      </c>
      <c r="BE42" s="58" t="s">
        <v>245</v>
      </c>
      <c r="BF42" s="58" t="s">
        <v>246</v>
      </c>
      <c r="BG42" s="58" t="s">
        <v>25</v>
      </c>
      <c r="BH42" s="58" t="s">
        <v>248</v>
      </c>
      <c r="BI42" s="58" t="s">
        <v>249</v>
      </c>
      <c r="BJ42" s="58" t="s">
        <v>250</v>
      </c>
      <c r="BK42" s="30" t="s">
        <v>251</v>
      </c>
    </row>
    <row r="43" spans="1:63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97"/>
      <c r="Y43" s="98"/>
      <c r="Z43" s="98"/>
      <c r="AA43" s="98"/>
      <c r="AB43" s="98"/>
      <c r="AC43" s="98"/>
      <c r="AD43" s="98"/>
      <c r="AE43" s="98"/>
      <c r="AF43" s="98"/>
      <c r="AG43" s="98"/>
      <c r="AH43" s="98"/>
      <c r="AI43" s="98"/>
      <c r="AJ43" s="98"/>
      <c r="AK43" s="98"/>
      <c r="AL43" s="99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75"/>
      <c r="AZ43" s="75"/>
      <c r="BA43" s="75"/>
      <c r="BB43" s="24"/>
      <c r="BC43" s="58"/>
      <c r="BD43" s="24">
        <v>32</v>
      </c>
      <c r="BE43" s="58" t="s">
        <v>252</v>
      </c>
      <c r="BF43" s="58" t="s">
        <v>253</v>
      </c>
      <c r="BG43" s="58" t="s">
        <v>25</v>
      </c>
      <c r="BH43" s="58" t="s">
        <v>254</v>
      </c>
      <c r="BI43" s="58" t="s">
        <v>255</v>
      </c>
      <c r="BJ43" s="58" t="s">
        <v>256</v>
      </c>
      <c r="BK43" s="30" t="s">
        <v>257</v>
      </c>
    </row>
    <row r="44" spans="1:63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97"/>
      <c r="Y44" s="98"/>
      <c r="Z44" s="98"/>
      <c r="AA44" s="98"/>
      <c r="AB44" s="98"/>
      <c r="AC44" s="98"/>
      <c r="AD44" s="98"/>
      <c r="AE44" s="98"/>
      <c r="AF44" s="98"/>
      <c r="AG44" s="98"/>
      <c r="AH44" s="98"/>
      <c r="AI44" s="98"/>
      <c r="AJ44" s="98"/>
      <c r="AK44" s="98"/>
      <c r="AL44" s="99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75"/>
      <c r="AZ44" s="75"/>
      <c r="BA44" s="75"/>
      <c r="BB44" s="24"/>
      <c r="BC44" s="58"/>
      <c r="BD44" s="31">
        <v>16</v>
      </c>
      <c r="BE44" s="32" t="s">
        <v>258</v>
      </c>
      <c r="BF44" s="32" t="s">
        <v>259</v>
      </c>
      <c r="BG44" s="32" t="s">
        <v>25</v>
      </c>
      <c r="BH44" s="32" t="s">
        <v>260</v>
      </c>
      <c r="BI44" s="32" t="s">
        <v>261</v>
      </c>
      <c r="BJ44" s="32" t="s">
        <v>262</v>
      </c>
      <c r="BK44" s="86" t="s">
        <v>263</v>
      </c>
    </row>
    <row r="45" spans="1:63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97"/>
      <c r="Y45" s="98"/>
      <c r="Z45" s="98"/>
      <c r="AA45" s="98"/>
      <c r="AB45" s="98"/>
      <c r="AC45" s="98"/>
      <c r="AD45" s="98"/>
      <c r="AE45" s="98"/>
      <c r="AF45" s="98"/>
      <c r="AG45" s="98"/>
      <c r="AH45" s="98"/>
      <c r="AI45" s="98"/>
      <c r="AJ45" s="98"/>
      <c r="AK45" s="98"/>
      <c r="AL45" s="99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75"/>
      <c r="AZ45" s="75"/>
      <c r="BA45" s="75"/>
      <c r="BB45" s="24"/>
      <c r="BC45" s="58"/>
      <c r="BD45" s="24"/>
      <c r="BE45" s="58"/>
      <c r="BF45" s="58"/>
      <c r="BG45" s="58"/>
      <c r="BH45" s="58"/>
      <c r="BI45" s="58"/>
      <c r="BJ45" s="58"/>
      <c r="BK45" s="30"/>
    </row>
    <row r="46" spans="1:63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100"/>
      <c r="Y46" s="101"/>
      <c r="Z46" s="101"/>
      <c r="AA46" s="101"/>
      <c r="AB46" s="101"/>
      <c r="AC46" s="101"/>
      <c r="AD46" s="101"/>
      <c r="AE46" s="101"/>
      <c r="AF46" s="101"/>
      <c r="AG46" s="101"/>
      <c r="AH46" s="101"/>
      <c r="AI46" s="101"/>
      <c r="AJ46" s="101"/>
      <c r="AK46" s="101"/>
      <c r="AL46" s="102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75"/>
      <c r="AZ46" s="75"/>
      <c r="BA46" s="75"/>
      <c r="BB46" s="24"/>
      <c r="BC46" s="58"/>
      <c r="BD46" s="24"/>
      <c r="BE46" s="58"/>
      <c r="BF46" s="58"/>
      <c r="BG46" s="58"/>
      <c r="BH46" s="58"/>
      <c r="BI46" s="58"/>
      <c r="BJ46" s="58"/>
      <c r="BK46" s="30"/>
    </row>
    <row r="47" spans="1:63" x14ac:dyDescent="0.25">
      <c r="AO47" s="24"/>
      <c r="AP47" s="58"/>
      <c r="AQ47" s="87">
        <v>400</v>
      </c>
      <c r="AR47" s="91" t="s">
        <v>264</v>
      </c>
      <c r="AS47" s="88" t="s">
        <v>265</v>
      </c>
      <c r="AT47" s="88" t="s">
        <v>25</v>
      </c>
      <c r="AU47" s="88" t="s">
        <v>266</v>
      </c>
      <c r="AV47" s="88" t="s">
        <v>267</v>
      </c>
      <c r="AW47" s="88" t="s">
        <v>268</v>
      </c>
      <c r="AX47" s="89" t="s">
        <v>269</v>
      </c>
      <c r="AY47" s="75"/>
      <c r="AZ47" s="75"/>
      <c r="BA47" s="75"/>
      <c r="BB47" s="24"/>
      <c r="BC47" s="58"/>
      <c r="BD47" s="87">
        <v>1000</v>
      </c>
      <c r="BE47" s="88" t="s">
        <v>276</v>
      </c>
      <c r="BF47" s="88" t="s">
        <v>270</v>
      </c>
      <c r="BG47" s="88" t="s">
        <v>25</v>
      </c>
      <c r="BH47" s="88" t="s">
        <v>271</v>
      </c>
      <c r="BI47" s="88" t="s">
        <v>272</v>
      </c>
      <c r="BJ47" s="88" t="s">
        <v>273</v>
      </c>
      <c r="BK47" s="89" t="s">
        <v>274</v>
      </c>
    </row>
    <row r="48" spans="1:63" x14ac:dyDescent="0.25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75"/>
      <c r="AZ48" s="75"/>
      <c r="BA48" s="75"/>
      <c r="BB48" s="24"/>
      <c r="BC48" s="58"/>
      <c r="BD48" s="24">
        <v>512</v>
      </c>
      <c r="BE48" s="58" t="s">
        <v>275</v>
      </c>
      <c r="BF48" s="58" t="s">
        <v>277</v>
      </c>
      <c r="BG48" s="58" t="s">
        <v>25</v>
      </c>
      <c r="BH48" s="58" t="s">
        <v>39</v>
      </c>
      <c r="BI48" s="58" t="s">
        <v>278</v>
      </c>
      <c r="BJ48" s="58" t="s">
        <v>279</v>
      </c>
      <c r="BK48" s="30" t="s">
        <v>280</v>
      </c>
    </row>
    <row r="49" spans="41:63" x14ac:dyDescent="0.25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75"/>
      <c r="AZ49" s="75"/>
      <c r="BA49" s="75"/>
      <c r="BB49" s="24"/>
      <c r="BC49" s="58"/>
      <c r="BD49" s="24">
        <v>256</v>
      </c>
      <c r="BE49" s="58" t="s">
        <v>281</v>
      </c>
      <c r="BF49" s="58" t="s">
        <v>282</v>
      </c>
      <c r="BG49" s="58" t="s">
        <v>25</v>
      </c>
      <c r="BH49" s="58" t="s">
        <v>260</v>
      </c>
      <c r="BI49" s="58" t="s">
        <v>283</v>
      </c>
      <c r="BJ49" s="92" t="s">
        <v>284</v>
      </c>
      <c r="BK49" s="30" t="s">
        <v>285</v>
      </c>
    </row>
    <row r="50" spans="41:63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75"/>
      <c r="AZ50" s="75"/>
      <c r="BA50" s="75"/>
      <c r="BB50" s="24"/>
      <c r="BC50" s="58"/>
      <c r="BD50" s="24">
        <v>128</v>
      </c>
      <c r="BE50" s="58" t="s">
        <v>286</v>
      </c>
      <c r="BF50" s="58" t="s">
        <v>287</v>
      </c>
      <c r="BG50" s="58" t="s">
        <v>25</v>
      </c>
      <c r="BH50" s="58" t="s">
        <v>247</v>
      </c>
      <c r="BI50" s="58" t="s">
        <v>288</v>
      </c>
      <c r="BJ50" s="58" t="s">
        <v>289</v>
      </c>
      <c r="BK50" s="30" t="s">
        <v>290</v>
      </c>
    </row>
    <row r="51" spans="41:63" x14ac:dyDescent="0.25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75"/>
      <c r="AZ51" s="75"/>
      <c r="BA51" s="75"/>
      <c r="BB51" s="24"/>
      <c r="BC51" s="58"/>
      <c r="BD51" s="24">
        <v>64</v>
      </c>
      <c r="BE51" s="58" t="s">
        <v>291</v>
      </c>
      <c r="BF51" s="58" t="s">
        <v>292</v>
      </c>
      <c r="BG51" s="58" t="s">
        <v>25</v>
      </c>
      <c r="BH51" s="58" t="s">
        <v>229</v>
      </c>
      <c r="BI51" s="58" t="s">
        <v>293</v>
      </c>
      <c r="BJ51" s="58" t="s">
        <v>294</v>
      </c>
      <c r="BK51" s="30" t="s">
        <v>295</v>
      </c>
    </row>
    <row r="52" spans="41:63" x14ac:dyDescent="0.25"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75"/>
      <c r="AZ52" s="75"/>
      <c r="BA52" s="75"/>
      <c r="BB52" s="24"/>
      <c r="BC52" s="58"/>
      <c r="BD52" s="24">
        <v>32</v>
      </c>
      <c r="BE52" s="58" t="s">
        <v>296</v>
      </c>
      <c r="BF52" s="58" t="s">
        <v>297</v>
      </c>
      <c r="BG52" s="58" t="s">
        <v>25</v>
      </c>
      <c r="BH52" s="58" t="s">
        <v>298</v>
      </c>
      <c r="BI52" s="58" t="s">
        <v>299</v>
      </c>
      <c r="BJ52" s="58" t="s">
        <v>300</v>
      </c>
      <c r="BK52" s="30" t="s">
        <v>301</v>
      </c>
    </row>
    <row r="53" spans="41:63" ht="15.75" thickBot="1" x14ac:dyDescent="0.3"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75"/>
      <c r="AZ53" s="75"/>
      <c r="BA53" s="75"/>
      <c r="BB53" s="24"/>
      <c r="BC53" s="58"/>
      <c r="BD53" s="31">
        <v>16</v>
      </c>
      <c r="BE53" s="32" t="s">
        <v>302</v>
      </c>
      <c r="BF53" s="32" t="s">
        <v>390</v>
      </c>
      <c r="BG53" s="32" t="s">
        <v>25</v>
      </c>
      <c r="BH53" s="32" t="s">
        <v>303</v>
      </c>
      <c r="BI53" s="32" t="s">
        <v>304</v>
      </c>
      <c r="BJ53" s="32" t="s">
        <v>305</v>
      </c>
      <c r="BK53" s="86" t="s">
        <v>306</v>
      </c>
    </row>
    <row r="54" spans="41:63" x14ac:dyDescent="0.25"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75"/>
      <c r="AZ54" s="75"/>
      <c r="BA54" s="75"/>
      <c r="BB54" s="24"/>
      <c r="BC54" s="58"/>
      <c r="BD54" s="24"/>
      <c r="BE54" s="58"/>
      <c r="BF54" s="58"/>
      <c r="BG54" s="58"/>
      <c r="BH54" s="58"/>
      <c r="BI54" s="58"/>
      <c r="BJ54" s="58"/>
      <c r="BK54" s="30"/>
    </row>
    <row r="55" spans="41:63" ht="15.75" thickBot="1" x14ac:dyDescent="0.3"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75"/>
      <c r="AZ55" s="75"/>
      <c r="BA55" s="75"/>
      <c r="BB55" s="24"/>
      <c r="BC55" s="58"/>
      <c r="BD55" s="24"/>
      <c r="BE55" s="58"/>
      <c r="BF55" s="58"/>
      <c r="BG55" s="58"/>
      <c r="BH55" s="58"/>
      <c r="BI55" s="58"/>
      <c r="BJ55" s="58"/>
      <c r="BK55" s="30"/>
    </row>
    <row r="56" spans="41:63" x14ac:dyDescent="0.25">
      <c r="AO56" s="24"/>
      <c r="AP56" s="58"/>
      <c r="AQ56" s="87">
        <v>200</v>
      </c>
      <c r="AR56" s="88" t="s">
        <v>307</v>
      </c>
      <c r="AS56" s="88" t="s">
        <v>308</v>
      </c>
      <c r="AT56" s="88" t="s">
        <v>25</v>
      </c>
      <c r="AU56" s="88" t="s">
        <v>24</v>
      </c>
      <c r="AV56" s="88" t="s">
        <v>309</v>
      </c>
      <c r="AW56" s="88" t="s">
        <v>310</v>
      </c>
      <c r="AX56" s="89" t="s">
        <v>311</v>
      </c>
      <c r="AY56" s="75"/>
      <c r="AZ56" s="75"/>
      <c r="BA56" s="75"/>
      <c r="BB56" s="24"/>
      <c r="BC56" s="58"/>
      <c r="BD56" s="87">
        <v>1000</v>
      </c>
      <c r="BE56" s="88" t="s">
        <v>318</v>
      </c>
      <c r="BF56" s="88" t="s">
        <v>312</v>
      </c>
      <c r="BG56" s="88" t="s">
        <v>25</v>
      </c>
      <c r="BH56" s="88" t="s">
        <v>313</v>
      </c>
      <c r="BI56" s="88" t="s">
        <v>314</v>
      </c>
      <c r="BJ56" s="88" t="s">
        <v>315</v>
      </c>
      <c r="BK56" s="89" t="s">
        <v>316</v>
      </c>
    </row>
    <row r="57" spans="41:63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75"/>
      <c r="AZ57" s="75"/>
      <c r="BA57" s="75"/>
      <c r="BB57" s="24"/>
      <c r="BC57" s="58"/>
      <c r="BD57" s="24">
        <v>512</v>
      </c>
      <c r="BE57" s="58" t="s">
        <v>317</v>
      </c>
      <c r="BF57" s="58" t="s">
        <v>321</v>
      </c>
      <c r="BG57" s="58" t="s">
        <v>25</v>
      </c>
      <c r="BH57" s="58" t="s">
        <v>298</v>
      </c>
      <c r="BI57" s="58" t="s">
        <v>322</v>
      </c>
      <c r="BJ57" s="58" t="s">
        <v>323</v>
      </c>
      <c r="BK57" s="30" t="s">
        <v>324</v>
      </c>
    </row>
    <row r="58" spans="41:63" x14ac:dyDescent="0.25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75"/>
      <c r="AZ58" s="75"/>
      <c r="BA58" s="75"/>
      <c r="BB58" s="24"/>
      <c r="BC58" s="58"/>
      <c r="BD58" s="24">
        <v>256</v>
      </c>
      <c r="BE58" s="58" t="s">
        <v>325</v>
      </c>
      <c r="BF58" s="58" t="s">
        <v>326</v>
      </c>
      <c r="BG58" s="58" t="s">
        <v>25</v>
      </c>
      <c r="BH58" s="58" t="s">
        <v>327</v>
      </c>
      <c r="BI58" s="58" t="s">
        <v>328</v>
      </c>
      <c r="BJ58" s="58" t="s">
        <v>329</v>
      </c>
      <c r="BK58" s="30" t="s">
        <v>330</v>
      </c>
    </row>
    <row r="59" spans="41:63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75"/>
      <c r="AZ59" s="75"/>
      <c r="BA59" s="75"/>
      <c r="BB59" s="24"/>
      <c r="BC59" s="58"/>
      <c r="BD59" s="24">
        <v>128</v>
      </c>
      <c r="BE59" s="58" t="s">
        <v>331</v>
      </c>
      <c r="BF59" s="58" t="s">
        <v>332</v>
      </c>
      <c r="BG59" s="58" t="s">
        <v>25</v>
      </c>
      <c r="BH59" s="58" t="s">
        <v>333</v>
      </c>
      <c r="BI59" s="58" t="s">
        <v>334</v>
      </c>
      <c r="BJ59" s="58" t="s">
        <v>335</v>
      </c>
      <c r="BK59" s="30" t="s">
        <v>336</v>
      </c>
    </row>
    <row r="60" spans="41:63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75"/>
      <c r="AZ60" s="75"/>
      <c r="BA60" s="75"/>
      <c r="BB60" s="24"/>
      <c r="BC60" s="58"/>
      <c r="BD60" s="24">
        <v>64</v>
      </c>
      <c r="BE60" s="58" t="s">
        <v>337</v>
      </c>
      <c r="BF60" s="58" t="s">
        <v>338</v>
      </c>
      <c r="BG60" s="58" t="s">
        <v>25</v>
      </c>
      <c r="BH60" s="58" t="s">
        <v>339</v>
      </c>
      <c r="BI60" s="58" t="s">
        <v>340</v>
      </c>
      <c r="BJ60" s="58" t="s">
        <v>341</v>
      </c>
      <c r="BK60" s="30" t="s">
        <v>342</v>
      </c>
    </row>
    <row r="61" spans="41:63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75"/>
      <c r="AZ61" s="75"/>
      <c r="BA61" s="75"/>
      <c r="BB61" s="24"/>
      <c r="BC61" s="58"/>
      <c r="BD61" s="24">
        <v>32</v>
      </c>
      <c r="BE61" s="58" t="s">
        <v>343</v>
      </c>
      <c r="BF61" s="58" t="s">
        <v>344</v>
      </c>
      <c r="BG61" s="58" t="s">
        <v>25</v>
      </c>
      <c r="BH61" s="58" t="s">
        <v>345</v>
      </c>
      <c r="BI61" s="58" t="s">
        <v>346</v>
      </c>
      <c r="BJ61" s="58" t="s">
        <v>347</v>
      </c>
      <c r="BK61" s="30" t="s">
        <v>348</v>
      </c>
    </row>
    <row r="62" spans="41:63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75"/>
      <c r="AZ62" s="75"/>
      <c r="BA62" s="75"/>
      <c r="BB62" s="24"/>
      <c r="BC62" s="58"/>
      <c r="BD62" s="31">
        <v>16</v>
      </c>
      <c r="BE62" s="32" t="s">
        <v>349</v>
      </c>
      <c r="BF62" s="32" t="s">
        <v>350</v>
      </c>
      <c r="BG62" s="32" t="s">
        <v>25</v>
      </c>
      <c r="BH62" s="32" t="s">
        <v>351</v>
      </c>
      <c r="BI62" s="32" t="s">
        <v>352</v>
      </c>
      <c r="BJ62" s="32" t="s">
        <v>353</v>
      </c>
      <c r="BK62" s="86" t="s">
        <v>354</v>
      </c>
    </row>
    <row r="63" spans="41:63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75"/>
      <c r="AZ63" s="75"/>
      <c r="BA63" s="75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41:63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75"/>
      <c r="AZ64" s="75"/>
      <c r="BA64" s="75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85" x14ac:dyDescent="0.25">
      <c r="AO65" s="24"/>
      <c r="AP65" s="58"/>
      <c r="AQ65" s="87">
        <v>100</v>
      </c>
      <c r="AR65" s="91" t="s">
        <v>355</v>
      </c>
      <c r="AS65" s="88" t="s">
        <v>356</v>
      </c>
      <c r="AT65" s="88" t="s">
        <v>25</v>
      </c>
      <c r="AU65" s="88" t="s">
        <v>357</v>
      </c>
      <c r="AV65" s="88" t="s">
        <v>358</v>
      </c>
      <c r="AW65" s="88" t="s">
        <v>359</v>
      </c>
      <c r="AX65" s="89" t="s">
        <v>360</v>
      </c>
      <c r="AY65" s="75"/>
      <c r="AZ65" s="75"/>
      <c r="BA65" s="75"/>
      <c r="BB65" s="24"/>
      <c r="BC65" s="58"/>
      <c r="BD65" s="87">
        <v>1000</v>
      </c>
      <c r="BE65" s="88" t="s">
        <v>362</v>
      </c>
      <c r="BF65" s="88" t="s">
        <v>361</v>
      </c>
      <c r="BG65" s="88" t="s">
        <v>25</v>
      </c>
      <c r="BH65" s="88" t="s">
        <v>363</v>
      </c>
      <c r="BI65" s="88" t="s">
        <v>364</v>
      </c>
      <c r="BJ65" s="88" t="s">
        <v>365</v>
      </c>
      <c r="BK65" s="89" t="s">
        <v>366</v>
      </c>
    </row>
    <row r="66" spans="41:85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75"/>
      <c r="AZ66" s="75"/>
      <c r="BA66" s="75"/>
      <c r="BB66" s="24"/>
      <c r="BC66" s="58"/>
      <c r="BD66" s="24">
        <v>512</v>
      </c>
      <c r="BE66" s="58" t="s">
        <v>367</v>
      </c>
      <c r="BF66" s="58" t="s">
        <v>368</v>
      </c>
      <c r="BG66" s="58" t="s">
        <v>25</v>
      </c>
      <c r="BH66" s="58" t="s">
        <v>369</v>
      </c>
      <c r="BI66" s="58" t="s">
        <v>370</v>
      </c>
      <c r="BJ66" s="58" t="s">
        <v>371</v>
      </c>
      <c r="BK66" s="30" t="s">
        <v>372</v>
      </c>
    </row>
    <row r="67" spans="41:85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75"/>
      <c r="AZ67" s="75"/>
      <c r="BA67" s="75"/>
      <c r="BB67" s="24"/>
      <c r="BC67" s="58"/>
      <c r="BD67" s="24">
        <v>256</v>
      </c>
      <c r="BE67" s="58" t="s">
        <v>373</v>
      </c>
      <c r="BF67" s="58" t="s">
        <v>374</v>
      </c>
      <c r="BG67" s="58" t="s">
        <v>25</v>
      </c>
      <c r="BH67" s="58" t="s">
        <v>375</v>
      </c>
      <c r="BI67" s="58" t="s">
        <v>376</v>
      </c>
      <c r="BJ67" s="58" t="s">
        <v>377</v>
      </c>
      <c r="BK67" s="30" t="s">
        <v>378</v>
      </c>
    </row>
    <row r="68" spans="41:85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75"/>
      <c r="AZ68" s="75"/>
      <c r="BA68" s="75"/>
      <c r="BB68" s="24"/>
      <c r="BC68" s="58"/>
      <c r="BD68" s="24">
        <v>128</v>
      </c>
      <c r="BE68" s="58" t="s">
        <v>379</v>
      </c>
      <c r="BF68" s="58" t="s">
        <v>380</v>
      </c>
      <c r="BG68" s="58" t="s">
        <v>25</v>
      </c>
      <c r="BH68" s="58" t="s">
        <v>381</v>
      </c>
      <c r="BI68" s="58" t="s">
        <v>382</v>
      </c>
      <c r="BJ68" s="58" t="s">
        <v>383</v>
      </c>
      <c r="BK68" s="30" t="s">
        <v>384</v>
      </c>
    </row>
    <row r="69" spans="41:85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75"/>
      <c r="AZ69" s="75"/>
      <c r="BA69" s="75"/>
      <c r="BB69" s="24"/>
      <c r="BC69" s="58"/>
      <c r="BD69" s="24">
        <v>64</v>
      </c>
      <c r="BE69" s="58" t="s">
        <v>385</v>
      </c>
      <c r="BF69" s="58" t="s">
        <v>386</v>
      </c>
      <c r="BG69" s="58" t="s">
        <v>25</v>
      </c>
      <c r="BH69" s="58" t="s">
        <v>339</v>
      </c>
      <c r="BI69" s="58" t="s">
        <v>387</v>
      </c>
      <c r="BJ69" s="58" t="s">
        <v>388</v>
      </c>
      <c r="BK69" s="30" t="s">
        <v>389</v>
      </c>
    </row>
    <row r="70" spans="41:85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75"/>
      <c r="AZ70" s="75"/>
      <c r="BA70" s="75"/>
      <c r="BB70" s="24"/>
      <c r="BC70" s="58"/>
      <c r="BD70" s="24">
        <v>32</v>
      </c>
      <c r="BE70" s="58" t="s">
        <v>204</v>
      </c>
      <c r="BF70" s="58">
        <v>420</v>
      </c>
      <c r="BG70" s="58" t="s">
        <v>25</v>
      </c>
      <c r="BH70" s="58" t="s">
        <v>391</v>
      </c>
      <c r="BI70" s="58" t="s">
        <v>392</v>
      </c>
      <c r="BJ70" s="58" t="s">
        <v>393</v>
      </c>
      <c r="BK70" s="30" t="s">
        <v>394</v>
      </c>
    </row>
    <row r="71" spans="41:85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75"/>
      <c r="AZ71" s="75"/>
      <c r="BA71" s="75"/>
      <c r="BB71" s="24"/>
      <c r="BC71" s="58"/>
      <c r="BD71" s="31">
        <v>16</v>
      </c>
      <c r="BE71" s="32" t="s">
        <v>395</v>
      </c>
      <c r="BF71" s="32" t="s">
        <v>396</v>
      </c>
      <c r="BG71" s="32" t="s">
        <v>25</v>
      </c>
      <c r="BH71" s="32" t="s">
        <v>397</v>
      </c>
      <c r="BI71" s="32" t="s">
        <v>398</v>
      </c>
      <c r="BJ71" s="32" t="s">
        <v>399</v>
      </c>
      <c r="BK71" s="86" t="s">
        <v>400</v>
      </c>
    </row>
    <row r="72" spans="41:85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75"/>
      <c r="AZ72" s="75"/>
      <c r="BA72" s="75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85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75"/>
      <c r="AZ73" s="75"/>
      <c r="BA73" s="75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85" x14ac:dyDescent="0.25">
      <c r="AO74" s="24"/>
      <c r="AP74" s="58"/>
      <c r="AQ74" s="87">
        <v>50</v>
      </c>
      <c r="AR74" s="88" t="s">
        <v>401</v>
      </c>
      <c r="AS74" s="91" t="s">
        <v>402</v>
      </c>
      <c r="AT74" s="88" t="s">
        <v>25</v>
      </c>
      <c r="AU74" s="88" t="s">
        <v>403</v>
      </c>
      <c r="AV74" s="88" t="s">
        <v>404</v>
      </c>
      <c r="AW74" s="88" t="s">
        <v>405</v>
      </c>
      <c r="AX74" s="89" t="s">
        <v>406</v>
      </c>
      <c r="AY74" s="75"/>
      <c r="AZ74" s="75"/>
      <c r="BA74" s="75"/>
      <c r="BB74" s="24"/>
      <c r="BC74" s="58"/>
      <c r="BD74" s="87">
        <v>1000</v>
      </c>
      <c r="BE74" s="88" t="s">
        <v>407</v>
      </c>
      <c r="BF74" s="88" t="s">
        <v>408</v>
      </c>
      <c r="BG74" s="88" t="s">
        <v>25</v>
      </c>
      <c r="BH74" s="88" t="s">
        <v>409</v>
      </c>
      <c r="BI74" s="88" t="s">
        <v>410</v>
      </c>
      <c r="BJ74" s="88" t="s">
        <v>411</v>
      </c>
      <c r="BK74" s="89" t="s">
        <v>412</v>
      </c>
    </row>
    <row r="75" spans="41:85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75"/>
      <c r="AZ75" s="75"/>
      <c r="BA75" s="75"/>
      <c r="BB75" s="24"/>
      <c r="BC75" s="58"/>
      <c r="BD75" s="24">
        <v>512</v>
      </c>
      <c r="BE75" s="58" t="s">
        <v>413</v>
      </c>
      <c r="BF75" s="58" t="s">
        <v>414</v>
      </c>
      <c r="BG75" s="58" t="s">
        <v>25</v>
      </c>
      <c r="BH75" s="58" t="s">
        <v>415</v>
      </c>
      <c r="BI75" s="58" t="s">
        <v>416</v>
      </c>
      <c r="BJ75" s="58" t="s">
        <v>417</v>
      </c>
      <c r="BK75" s="30" t="s">
        <v>418</v>
      </c>
    </row>
    <row r="76" spans="41:85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75"/>
      <c r="AZ76" s="75"/>
      <c r="BA76" s="75"/>
      <c r="BB76" s="24"/>
      <c r="BC76" s="58"/>
      <c r="BD76" s="24">
        <v>256</v>
      </c>
      <c r="BE76" s="58" t="s">
        <v>419</v>
      </c>
      <c r="BF76" s="58" t="s">
        <v>420</v>
      </c>
      <c r="BG76" s="58" t="s">
        <v>25</v>
      </c>
      <c r="BH76" s="58" t="s">
        <v>421</v>
      </c>
      <c r="BI76" s="58" t="s">
        <v>422</v>
      </c>
      <c r="BJ76" s="58" t="s">
        <v>423</v>
      </c>
      <c r="BK76" s="30" t="s">
        <v>424</v>
      </c>
    </row>
    <row r="77" spans="41:85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75"/>
      <c r="AZ77" s="75"/>
      <c r="BA77" s="75"/>
      <c r="BB77" s="24"/>
      <c r="BC77" s="58"/>
      <c r="BD77" s="24">
        <v>128</v>
      </c>
      <c r="BE77" s="58" t="s">
        <v>425</v>
      </c>
      <c r="BF77" s="58" t="s">
        <v>426</v>
      </c>
      <c r="BG77" s="58" t="s">
        <v>25</v>
      </c>
      <c r="BH77" s="58" t="s">
        <v>427</v>
      </c>
      <c r="BI77" s="58" t="s">
        <v>428</v>
      </c>
      <c r="BJ77" s="58" t="s">
        <v>429</v>
      </c>
      <c r="BK77" s="30" t="s">
        <v>430</v>
      </c>
      <c r="CG77" s="2"/>
    </row>
    <row r="78" spans="41:85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75"/>
      <c r="AZ78" s="75"/>
      <c r="BA78" s="75"/>
      <c r="BB78" s="24"/>
      <c r="BC78" s="58"/>
      <c r="BD78" s="24">
        <v>64</v>
      </c>
      <c r="BE78" s="58" t="s">
        <v>431</v>
      </c>
      <c r="BF78" s="58" t="s">
        <v>432</v>
      </c>
      <c r="BG78" s="58" t="s">
        <v>25</v>
      </c>
      <c r="BH78" s="58" t="s">
        <v>433</v>
      </c>
      <c r="BI78" s="58" t="s">
        <v>434</v>
      </c>
      <c r="BJ78" s="58" t="s">
        <v>435</v>
      </c>
      <c r="BK78" s="30" t="s">
        <v>436</v>
      </c>
    </row>
    <row r="79" spans="41:85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75"/>
      <c r="AZ79" s="75"/>
      <c r="BA79" s="75"/>
      <c r="BB79" s="24"/>
      <c r="BC79" s="58"/>
      <c r="BD79" s="24">
        <v>32</v>
      </c>
      <c r="BE79" s="58" t="s">
        <v>437</v>
      </c>
      <c r="BF79" s="58" t="s">
        <v>438</v>
      </c>
      <c r="BG79" s="58" t="s">
        <v>25</v>
      </c>
      <c r="BH79" s="58" t="s">
        <v>439</v>
      </c>
      <c r="BI79" s="58" t="s">
        <v>440</v>
      </c>
      <c r="BJ79" s="58" t="s">
        <v>441</v>
      </c>
      <c r="BK79" s="30" t="s">
        <v>442</v>
      </c>
    </row>
    <row r="80" spans="41:85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75"/>
      <c r="AZ80" s="75"/>
      <c r="BA80" s="75"/>
      <c r="BB80" s="24"/>
      <c r="BC80" s="58"/>
      <c r="BD80" s="31">
        <v>16</v>
      </c>
      <c r="BE80" s="32" t="s">
        <v>443</v>
      </c>
      <c r="BF80" s="32" t="s">
        <v>444</v>
      </c>
      <c r="BG80" s="32" t="s">
        <v>25</v>
      </c>
      <c r="BH80" s="32" t="s">
        <v>445</v>
      </c>
      <c r="BI80" s="32" t="s">
        <v>446</v>
      </c>
      <c r="BJ80" s="32" t="s">
        <v>447</v>
      </c>
      <c r="BK80" s="86" t="s">
        <v>448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75"/>
      <c r="AZ81" s="75"/>
      <c r="BA81" s="75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81"/>
      <c r="AZ82" s="81"/>
      <c r="BA82" s="81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</sheetData>
  <mergeCells count="7">
    <mergeCell ref="X41:AL46"/>
    <mergeCell ref="X1:Z40"/>
    <mergeCell ref="AA17:AL24"/>
    <mergeCell ref="AF25:AG40"/>
    <mergeCell ref="AA39:AE40"/>
    <mergeCell ref="AF1:AG16"/>
    <mergeCell ref="AA15:AE16"/>
  </mergeCells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КП</vt:lpstr>
      <vt:lpstr>НИРС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relax_fm</dc:creator>
  <cp:lastModifiedBy>artyom Onyushev</cp:lastModifiedBy>
  <dcterms:created xsi:type="dcterms:W3CDTF">2015-06-05T18:19:34Z</dcterms:created>
  <dcterms:modified xsi:type="dcterms:W3CDTF">2024-06-09T12:43:41Z</dcterms:modified>
</cp:coreProperties>
</file>